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30" activeTab="0"/>
  </bookViews>
  <sheets>
    <sheet name="Пестовский 23.10.2015" sheetId="1" r:id="rId1"/>
  </sheets>
  <definedNames/>
  <calcPr fullCalcOnLoad="1"/>
</workbook>
</file>

<file path=xl/sharedStrings.xml><?xml version="1.0" encoding="utf-8"?>
<sst xmlns="http://schemas.openxmlformats.org/spreadsheetml/2006/main" count="618" uniqueCount="85">
  <si>
    <t>Приложение 2</t>
  </si>
  <si>
    <t>Дата</t>
  </si>
  <si>
    <t>Муници-
пальный
район</t>
  </si>
  <si>
    <t>№
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</si>
  <si>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</si>
  <si>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</si>
  <si>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</si>
  <si>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</si>
  <si>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</si>
  <si>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 xml:space="preserve">Рынки 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</si>
  <si>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</si>
  <si>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</si>
  <si>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</si>
  <si>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</si>
  <si>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</si>
  <si>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</si>
  <si>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Информация
о магазинах</t>
  </si>
  <si>
    <t>средние цены (руб.)</t>
  </si>
  <si>
    <t>% наличия товара</t>
  </si>
  <si>
    <t>мин.
цена
****</t>
  </si>
  <si>
    <t>макс.
цена</t>
  </si>
  <si>
    <t>мин.
цена</t>
  </si>
  <si>
    <t>все-
го</t>
  </si>
  <si>
    <t>товар
в на-
личии</t>
  </si>
  <si>
    <t>%
******</t>
  </si>
  <si>
    <t>%</t>
  </si>
  <si>
    <t>мин.</t>
  </si>
  <si>
    <t>макс.</t>
  </si>
  <si>
    <t>Пестовский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</si>
  <si>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</si>
  <si>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</si>
  <si>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</si>
  <si>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</si>
  <si>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</si>
  <si>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</si>
  <si>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</si>
  <si>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</si>
  <si>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</si>
  <si>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</si>
  <si>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</si>
  <si>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</si>
  <si>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</si>
  <si>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</si>
  <si>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</si>
  <si>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</si>
  <si>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</si>
  <si>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</si>
  <si>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</si>
  <si>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</si>
  <si>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Хлеб белый из пшеничной муки, 1 кг</t>
  </si>
  <si>
    <t>Хлеб черный ржаной, ржано-пшеничный, 1 кг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</si>
  <si>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</si>
  <si>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</si>
  <si>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</si>
  <si>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</si>
  <si>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(м.д.ж. 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</si>
  <si>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</si>
  <si>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</si>
  <si>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</si>
  <si>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</si>
  <si>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</si>
  <si>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</si>
  <si>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</si>
  <si>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</si>
  <si>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</si>
  <si>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</si>
  <si>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</si>
  <si>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</si>
  <si>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</si>
  <si>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</si>
  <si>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
"Дикси-
Петербург",
г.Пестово,
ул.Кр.Зорь,
д.61</t>
  </si>
  <si>
    <t>ООО
"Агроторг",
г.Пестово,
ул.Ленина,
д.56</t>
  </si>
  <si>
    <t>ЗАО
"Тандер",
г.Пестово,
ул.Вокзаль-
ная, д.27</t>
  </si>
  <si>
    <t>ООО "СеТо",
г.Пестово,
ул.Новго-
родская,
д.132б</t>
  </si>
  <si>
    <t>Пестовское
РАЙПО,
г.Пестово,
ул.Советс-
кая, д.2</t>
  </si>
  <si>
    <t>ООО
"ТК "Борей",
г.Пестово,
ул.Фабрич-
ная, д.12а</t>
  </si>
  <si>
    <t>ООО "Боро-
вичский мясо-
комбинат",
г.Пестово,
ул.Производ-
ственная,
 д.12</t>
  </si>
  <si>
    <t>ИП Ле-
бедева В.В.,
г.Пестово,
ул.Гоголя,
д.12</t>
  </si>
  <si>
    <t>ООО
"Меркурий",
г.Пестово,
ул.Новго-
родская,
д.132а</t>
  </si>
  <si>
    <t>Джа-
биев К.Г.о,
г.Пестово
ул.Советс-
кая</t>
  </si>
  <si>
    <t>Гаса-
нов А.Г.о,
г.Пестово,
ул.Производ-
ственная,
д.9б</t>
  </si>
  <si>
    <t>Керимо-
ва Т.Н.,
г.Пестово,
ул.Произ-
водствен-
ная</t>
  </si>
  <si>
    <t>Исраи-
лов А.С.о,
г.Пестово,
ул.Чапаева,
д.4</t>
  </si>
  <si>
    <t>ИП Лепоч-
кина Е.В.,
ул.Чапаева</t>
  </si>
  <si>
    <t xml:space="preserve">Результаты мониторинга цен на фиксированный набор товаров в Пестовском муниципальном районе по состоянию на 23.10.2015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</si>
</sst>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vertical="top"/>
    </xf>
    <xf numFmtId="0" fontId="38" fillId="0" borderId="0" xfId="0" applyFont="1" applyFill="1" applyAlignment="1">
      <alignment vertical="top"/>
    </xf>
    <xf numFmtId="0" fontId="39" fillId="0" borderId="0" xfId="0" applyFont="1" applyFill="1" applyAlignment="1">
      <alignment vertical="top"/>
    </xf>
    <xf numFmtId="0" fontId="39" fillId="0" borderId="0" xfId="0" applyFont="1" applyAlignment="1">
      <alignment vertical="top"/>
    </xf>
    <xf numFmtId="0" fontId="38" fillId="0" borderId="10" xfId="0" applyFont="1" applyFill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 applyProtection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14" fontId="38" fillId="0" borderId="10" xfId="0" applyNumberFormat="1" applyFont="1" applyBorder="1" applyAlignment="1" applyProtection="1">
      <alignment horizontal="center" vertical="top"/>
      <protection locked="0"/>
    </xf>
    <xf numFmtId="0" fontId="38" fillId="0" borderId="10" xfId="0" applyFont="1" applyBorder="1" applyAlignment="1">
      <alignment horizontal="left" vertical="top"/>
    </xf>
    <xf numFmtId="0" fontId="38" fillId="0" borderId="10" xfId="0" applyFont="1" applyBorder="1" applyAlignment="1">
      <alignment horizontal="center" vertical="top" wrapText="1"/>
    </xf>
    <xf numFmtId="0" fontId="40" fillId="33" borderId="10" xfId="0" applyFont="1" applyFill="1" applyBorder="1" applyAlignment="1">
      <alignment vertical="top" wrapText="1"/>
    </xf>
    <xf numFmtId="4" fontId="38" fillId="0" borderId="12" xfId="0" applyNumberFormat="1" applyFont="1" applyFill="1" applyBorder="1" applyAlignment="1" applyProtection="1">
      <alignment horizontal="center" vertical="top" wrapText="1"/>
      <protection locked="0"/>
    </xf>
    <xf numFmtId="3" fontId="38" fillId="0" borderId="10" xfId="0" applyNumberFormat="1" applyFont="1" applyBorder="1" applyAlignment="1">
      <alignment horizontal="center" vertical="top" wrapText="1"/>
    </xf>
    <xf numFmtId="3" fontId="4" fillId="0" borderId="12" xfId="0" applyNumberFormat="1" applyFont="1" applyFill="1" applyBorder="1" applyAlignment="1" applyProtection="1">
      <alignment horizontal="center" vertical="top" wrapText="1"/>
      <protection/>
    </xf>
    <xf numFmtId="4" fontId="38" fillId="0" borderId="10" xfId="0" applyNumberFormat="1" applyFont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top" wrapText="1"/>
    </xf>
    <xf numFmtId="4" fontId="38" fillId="0" borderId="12" xfId="0" applyNumberFormat="1" applyFont="1" applyBorder="1" applyAlignment="1" applyProtection="1">
      <alignment horizontal="center" vertical="top" wrapText="1"/>
      <protection/>
    </xf>
    <xf numFmtId="4" fontId="38" fillId="0" borderId="10" xfId="0" applyNumberFormat="1" applyFont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vertical="center"/>
    </xf>
    <xf numFmtId="4" fontId="4" fillId="0" borderId="10" xfId="52" applyNumberFormat="1" applyFont="1" applyBorder="1" applyAlignment="1">
      <alignment horizontal="center" vertical="center"/>
      <protection/>
    </xf>
    <xf numFmtId="0" fontId="38" fillId="0" borderId="0" xfId="0" applyFont="1" applyAlignment="1" applyProtection="1">
      <alignment horizontal="center" vertical="top"/>
      <protection locked="0"/>
    </xf>
    <xf numFmtId="0" fontId="38" fillId="0" borderId="0" xfId="0" applyFont="1" applyAlignment="1" applyProtection="1">
      <alignment vertical="top"/>
      <protection locked="0"/>
    </xf>
    <xf numFmtId="0" fontId="38" fillId="0" borderId="0" xfId="0" applyFont="1" applyFill="1" applyAlignment="1" applyProtection="1">
      <alignment vertical="top"/>
      <protection locked="0"/>
    </xf>
    <xf numFmtId="4" fontId="38" fillId="0" borderId="10" xfId="0" applyNumberFormat="1" applyFont="1" applyBorder="1" applyAlignment="1" applyProtection="1">
      <alignment horizontal="center" vertical="top" wrapText="1"/>
      <protection locked="0"/>
    </xf>
    <xf numFmtId="0" fontId="39" fillId="0" borderId="0" xfId="0" applyFont="1" applyBorder="1" applyAlignment="1" applyProtection="1">
      <alignment horizontal="center" vertical="top"/>
      <protection locked="0"/>
    </xf>
    <xf numFmtId="0" fontId="4" fillId="0" borderId="10" xfId="52" applyFont="1" applyBorder="1" applyAlignment="1">
      <alignment horizontal="center" vertical="center"/>
      <protection/>
    </xf>
    <xf numFmtId="0" fontId="38" fillId="0" borderId="11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" fillId="0" borderId="10" xfId="52" applyFont="1" applyBorder="1" applyAlignment="1">
      <alignment horizontal="center" vertical="center" wrapText="1"/>
      <protection/>
    </xf>
    <xf numFmtId="0" fontId="38" fillId="0" borderId="15" xfId="0" applyFont="1" applyFill="1" applyBorder="1" applyAlignment="1" applyProtection="1">
      <alignment horizontal="center" vertical="center" wrapText="1"/>
      <protection locked="0"/>
    </xf>
    <xf numFmtId="0" fontId="38" fillId="0" borderId="12" xfId="0" applyFont="1" applyFill="1" applyBorder="1" applyAlignment="1" applyProtection="1">
      <alignment horizontal="center" vertical="center" wrapText="1"/>
      <protection locked="0"/>
    </xf>
    <xf numFmtId="0" fontId="41" fillId="0" borderId="15" xfId="0" applyFont="1" applyBorder="1" applyAlignment="1" applyProtection="1">
      <alignment horizontal="center" vertical="center" wrapText="1"/>
      <protection/>
    </xf>
    <xf numFmtId="0" fontId="41" fillId="0" borderId="12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456"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6"/>
  <sheetViews>
    <sheetView tabSelected="1" zoomScalePageLayoutView="0" workbookViewId="0" topLeftCell="A1">
      <pane xSplit="4" ySplit="5" topLeftCell="AJ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2" sqref="C2:BO2"/>
    </sheetView>
  </sheetViews>
  <sheetFormatPr defaultColWidth="9.140625" defaultRowHeight="15"/>
  <cols>
    <col min="1" max="1" width="10.8515625" style="1" bestFit="1" customWidth="1"/>
    <col min="2" max="2" width="11.7109375" style="1" bestFit="1" customWidth="1"/>
    <col min="3" max="3" width="4.00390625" style="1" bestFit="1" customWidth="1"/>
    <col min="4" max="4" width="41.7109375" style="2" bestFit="1" customWidth="1"/>
    <col min="5" max="5" width="7.28125" style="3" hidden="1" customWidth="1"/>
    <col min="6" max="6" width="7.140625" style="3" hidden="1" customWidth="1"/>
    <col min="7" max="7" width="9.140625" style="3" hidden="1" customWidth="1"/>
    <col min="8" max="10" width="7.140625" style="3" hidden="1" customWidth="1"/>
    <col min="11" max="11" width="4.57421875" style="2" hidden="1" customWidth="1"/>
    <col min="12" max="12" width="6.421875" style="2" hidden="1" customWidth="1"/>
    <col min="13" max="13" width="7.140625" style="2" hidden="1" customWidth="1"/>
    <col min="14" max="16" width="7.140625" style="3" hidden="1" customWidth="1"/>
    <col min="17" max="17" width="8.7109375" style="3" hidden="1" customWidth="1"/>
    <col min="18" max="19" width="7.140625" style="3" hidden="1" customWidth="1"/>
    <col min="20" max="20" width="4.7109375" style="2" hidden="1" customWidth="1"/>
    <col min="21" max="21" width="6.140625" style="2" hidden="1" customWidth="1"/>
    <col min="22" max="22" width="7.140625" style="2" hidden="1" customWidth="1"/>
    <col min="23" max="27" width="7.140625" style="3" hidden="1" customWidth="1"/>
    <col min="28" max="28" width="8.140625" style="3" hidden="1" customWidth="1"/>
    <col min="29" max="29" width="4.7109375" style="2" hidden="1" customWidth="1"/>
    <col min="30" max="30" width="6.140625" style="2" hidden="1" customWidth="1"/>
    <col min="31" max="31" width="7.140625" style="2" hidden="1" customWidth="1"/>
    <col min="32" max="32" width="7.00390625" style="3" hidden="1" customWidth="1"/>
    <col min="33" max="37" width="7.140625" style="3" hidden="1" customWidth="1"/>
    <col min="38" max="38" width="7.00390625" style="3" hidden="1" customWidth="1"/>
    <col min="39" max="41" width="7.140625" style="3" hidden="1" customWidth="1"/>
    <col min="42" max="42" width="4.7109375" style="2" hidden="1" customWidth="1"/>
    <col min="43" max="43" width="6.140625" style="2" hidden="1" customWidth="1"/>
    <col min="44" max="44" width="7.140625" style="2" hidden="1" customWidth="1"/>
    <col min="45" max="45" width="5.421875" style="2" hidden="1" customWidth="1"/>
    <col min="46" max="46" width="6.00390625" style="2" hidden="1" customWidth="1"/>
    <col min="47" max="47" width="4.7109375" style="2" hidden="1" customWidth="1"/>
    <col min="48" max="48" width="6.140625" style="2" hidden="1" customWidth="1"/>
    <col min="49" max="50" width="7.140625" style="2" hidden="1" customWidth="1"/>
    <col min="51" max="62" width="9.140625" style="2" customWidth="1"/>
    <col min="63" max="65" width="0" style="2" hidden="1" customWidth="1"/>
    <col min="66" max="16384" width="9.140625" style="2" customWidth="1"/>
  </cols>
  <sheetData>
    <row r="1" spans="16:47" ht="12.75">
      <c r="P1" s="4"/>
      <c r="Q1" s="4"/>
      <c r="R1" s="4"/>
      <c r="S1" s="4"/>
      <c r="T1" s="5"/>
      <c r="U1" s="5"/>
      <c r="V1" s="5"/>
      <c r="W1" s="4"/>
      <c r="X1" s="4"/>
      <c r="Y1" s="4"/>
      <c r="Z1" s="4"/>
      <c r="AA1" s="4"/>
      <c r="AB1" s="4"/>
      <c r="AC1" s="5"/>
      <c r="AD1" s="5"/>
      <c r="AE1" s="5"/>
      <c r="AU1" s="2" t="s">
        <v>0</v>
      </c>
    </row>
    <row r="2" spans="3:67" ht="30" customHeight="1">
      <c r="C2" s="29" t="s">
        <v>84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</row>
    <row r="3" spans="1:67" ht="29.25" customHeight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8"/>
      <c r="K3" s="38"/>
      <c r="L3" s="38"/>
      <c r="M3" s="39"/>
      <c r="N3" s="40" t="s">
        <v>6</v>
      </c>
      <c r="O3" s="40"/>
      <c r="P3" s="40"/>
      <c r="Q3" s="40"/>
      <c r="R3" s="40"/>
      <c r="S3" s="40"/>
      <c r="T3" s="40"/>
      <c r="U3" s="40"/>
      <c r="V3" s="40"/>
      <c r="W3" s="40" t="s">
        <v>7</v>
      </c>
      <c r="X3" s="40"/>
      <c r="Y3" s="40"/>
      <c r="Z3" s="40"/>
      <c r="AA3" s="40"/>
      <c r="AB3" s="40"/>
      <c r="AC3" s="40"/>
      <c r="AD3" s="40"/>
      <c r="AE3" s="40"/>
      <c r="AF3" s="40" t="s">
        <v>8</v>
      </c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 t="s">
        <v>9</v>
      </c>
      <c r="AT3" s="40"/>
      <c r="AU3" s="40"/>
      <c r="AV3" s="40"/>
      <c r="AW3" s="40"/>
      <c r="AY3" s="41" t="s">
        <v>10</v>
      </c>
      <c r="AZ3" s="41"/>
      <c r="BA3" s="41"/>
      <c r="BB3" s="41" t="s">
        <v>11</v>
      </c>
      <c r="BC3" s="41"/>
      <c r="BD3" s="41"/>
      <c r="BE3" s="41" t="s">
        <v>12</v>
      </c>
      <c r="BF3" s="30"/>
      <c r="BG3" s="30"/>
      <c r="BH3" s="41" t="s">
        <v>13</v>
      </c>
      <c r="BI3" s="41"/>
      <c r="BJ3" s="41"/>
      <c r="BK3" s="30" t="s">
        <v>14</v>
      </c>
      <c r="BL3" s="30"/>
      <c r="BM3" s="30"/>
      <c r="BN3" s="30" t="s">
        <v>15</v>
      </c>
      <c r="BO3" s="30"/>
    </row>
    <row r="4" spans="1:67" ht="99.75" customHeight="1">
      <c r="A4" s="32"/>
      <c r="B4" s="35"/>
      <c r="C4" s="35"/>
      <c r="D4" s="35"/>
      <c r="E4" s="42" t="s">
        <v>70</v>
      </c>
      <c r="F4" s="43"/>
      <c r="G4" s="42" t="s">
        <v>71</v>
      </c>
      <c r="H4" s="43"/>
      <c r="I4" s="42" t="s">
        <v>72</v>
      </c>
      <c r="J4" s="43"/>
      <c r="K4" s="37" t="s">
        <v>16</v>
      </c>
      <c r="L4" s="38"/>
      <c r="M4" s="39"/>
      <c r="N4" s="42" t="s">
        <v>73</v>
      </c>
      <c r="O4" s="43"/>
      <c r="P4" s="42" t="s">
        <v>74</v>
      </c>
      <c r="Q4" s="43"/>
      <c r="R4" s="42" t="s">
        <v>75</v>
      </c>
      <c r="S4" s="43"/>
      <c r="T4" s="37" t="s">
        <v>16</v>
      </c>
      <c r="U4" s="38"/>
      <c r="V4" s="39"/>
      <c r="W4" s="42" t="s">
        <v>76</v>
      </c>
      <c r="X4" s="43"/>
      <c r="Y4" s="42" t="s">
        <v>77</v>
      </c>
      <c r="Z4" s="43"/>
      <c r="AA4" s="42" t="s">
        <v>78</v>
      </c>
      <c r="AB4" s="43"/>
      <c r="AC4" s="37" t="s">
        <v>16</v>
      </c>
      <c r="AD4" s="38"/>
      <c r="AE4" s="39"/>
      <c r="AF4" s="42" t="s">
        <v>79</v>
      </c>
      <c r="AG4" s="43"/>
      <c r="AH4" s="42" t="s">
        <v>80</v>
      </c>
      <c r="AI4" s="43"/>
      <c r="AJ4" s="42" t="s">
        <v>81</v>
      </c>
      <c r="AK4" s="43"/>
      <c r="AL4" s="42" t="s">
        <v>82</v>
      </c>
      <c r="AM4" s="43"/>
      <c r="AN4" s="42" t="s">
        <v>83</v>
      </c>
      <c r="AO4" s="43"/>
      <c r="AP4" s="37" t="s">
        <v>16</v>
      </c>
      <c r="AQ4" s="38"/>
      <c r="AR4" s="39"/>
      <c r="AS4" s="44"/>
      <c r="AT4" s="45"/>
      <c r="AU4" s="37" t="s">
        <v>16</v>
      </c>
      <c r="AV4" s="38"/>
      <c r="AW4" s="39"/>
      <c r="AY4" s="41" t="s">
        <v>17</v>
      </c>
      <c r="AZ4" s="41"/>
      <c r="BA4" s="41" t="s">
        <v>18</v>
      </c>
      <c r="BB4" s="41" t="s">
        <v>17</v>
      </c>
      <c r="BC4" s="41"/>
      <c r="BD4" s="41" t="s">
        <v>18</v>
      </c>
      <c r="BE4" s="41" t="s">
        <v>17</v>
      </c>
      <c r="BF4" s="41"/>
      <c r="BG4" s="41" t="s">
        <v>18</v>
      </c>
      <c r="BH4" s="41" t="s">
        <v>17</v>
      </c>
      <c r="BI4" s="41"/>
      <c r="BJ4" s="41" t="s">
        <v>18</v>
      </c>
      <c r="BK4" s="41" t="s">
        <v>17</v>
      </c>
      <c r="BL4" s="41"/>
      <c r="BM4" s="41" t="s">
        <v>18</v>
      </c>
      <c r="BN4" s="41" t="s">
        <v>17</v>
      </c>
      <c r="BO4" s="41"/>
    </row>
    <row r="5" spans="1:67" ht="38.25">
      <c r="A5" s="33"/>
      <c r="B5" s="36"/>
      <c r="C5" s="36"/>
      <c r="D5" s="35"/>
      <c r="E5" s="6" t="s">
        <v>19</v>
      </c>
      <c r="F5" s="6" t="s">
        <v>20</v>
      </c>
      <c r="G5" s="6" t="s">
        <v>21</v>
      </c>
      <c r="H5" s="6" t="s">
        <v>20</v>
      </c>
      <c r="I5" s="6" t="s">
        <v>21</v>
      </c>
      <c r="J5" s="6" t="s">
        <v>20</v>
      </c>
      <c r="K5" s="7" t="s">
        <v>22</v>
      </c>
      <c r="L5" s="7" t="s">
        <v>23</v>
      </c>
      <c r="M5" s="8" t="s">
        <v>24</v>
      </c>
      <c r="N5" s="6" t="s">
        <v>21</v>
      </c>
      <c r="O5" s="6" t="s">
        <v>20</v>
      </c>
      <c r="P5" s="6" t="s">
        <v>21</v>
      </c>
      <c r="Q5" s="6" t="s">
        <v>20</v>
      </c>
      <c r="R5" s="6" t="s">
        <v>21</v>
      </c>
      <c r="S5" s="6" t="s">
        <v>20</v>
      </c>
      <c r="T5" s="7" t="s">
        <v>22</v>
      </c>
      <c r="U5" s="7" t="s">
        <v>23</v>
      </c>
      <c r="V5" s="8" t="s">
        <v>25</v>
      </c>
      <c r="W5" s="6" t="s">
        <v>21</v>
      </c>
      <c r="X5" s="6" t="s">
        <v>20</v>
      </c>
      <c r="Y5" s="6" t="s">
        <v>21</v>
      </c>
      <c r="Z5" s="6" t="s">
        <v>20</v>
      </c>
      <c r="AA5" s="6" t="s">
        <v>21</v>
      </c>
      <c r="AB5" s="6" t="s">
        <v>20</v>
      </c>
      <c r="AC5" s="7" t="s">
        <v>22</v>
      </c>
      <c r="AD5" s="7" t="s">
        <v>23</v>
      </c>
      <c r="AE5" s="8" t="s">
        <v>25</v>
      </c>
      <c r="AF5" s="6" t="s">
        <v>21</v>
      </c>
      <c r="AG5" s="6" t="s">
        <v>20</v>
      </c>
      <c r="AH5" s="6" t="s">
        <v>21</v>
      </c>
      <c r="AI5" s="6" t="s">
        <v>20</v>
      </c>
      <c r="AJ5" s="6" t="s">
        <v>21</v>
      </c>
      <c r="AK5" s="6" t="s">
        <v>20</v>
      </c>
      <c r="AL5" s="6" t="s">
        <v>21</v>
      </c>
      <c r="AM5" s="6" t="s">
        <v>20</v>
      </c>
      <c r="AN5" s="6" t="s">
        <v>21</v>
      </c>
      <c r="AO5" s="6" t="s">
        <v>20</v>
      </c>
      <c r="AP5" s="7" t="s">
        <v>22</v>
      </c>
      <c r="AQ5" s="7" t="s">
        <v>23</v>
      </c>
      <c r="AR5" s="8" t="s">
        <v>25</v>
      </c>
      <c r="AS5" s="9" t="s">
        <v>21</v>
      </c>
      <c r="AT5" s="9" t="s">
        <v>20</v>
      </c>
      <c r="AU5" s="7" t="s">
        <v>22</v>
      </c>
      <c r="AV5" s="7" t="s">
        <v>23</v>
      </c>
      <c r="AW5" s="8" t="s">
        <v>25</v>
      </c>
      <c r="AY5" s="10" t="s">
        <v>26</v>
      </c>
      <c r="AZ5" s="10" t="s">
        <v>27</v>
      </c>
      <c r="BA5" s="41"/>
      <c r="BB5" s="10" t="s">
        <v>26</v>
      </c>
      <c r="BC5" s="10" t="s">
        <v>27</v>
      </c>
      <c r="BD5" s="41"/>
      <c r="BE5" s="10" t="s">
        <v>26</v>
      </c>
      <c r="BF5" s="10" t="s">
        <v>27</v>
      </c>
      <c r="BG5" s="41"/>
      <c r="BH5" s="10" t="s">
        <v>26</v>
      </c>
      <c r="BI5" s="10" t="s">
        <v>27</v>
      </c>
      <c r="BJ5" s="41"/>
      <c r="BK5" s="10" t="s">
        <v>26</v>
      </c>
      <c r="BL5" s="10" t="s">
        <v>27</v>
      </c>
      <c r="BM5" s="41"/>
      <c r="BN5" s="10" t="s">
        <v>26</v>
      </c>
      <c r="BO5" s="10" t="s">
        <v>27</v>
      </c>
    </row>
    <row r="6" spans="1:67" ht="12.75">
      <c r="A6" s="11">
        <v>42300</v>
      </c>
      <c r="B6" s="12" t="s">
        <v>28</v>
      </c>
      <c r="C6" s="13">
        <v>1</v>
      </c>
      <c r="D6" s="14" t="s">
        <v>29</v>
      </c>
      <c r="E6" s="15">
        <v>23.3</v>
      </c>
      <c r="F6" s="28">
        <v>42.95</v>
      </c>
      <c r="G6" s="15">
        <v>22.8</v>
      </c>
      <c r="H6" s="28">
        <v>39.98</v>
      </c>
      <c r="I6" s="15">
        <v>20.15</v>
      </c>
      <c r="J6" s="28">
        <v>35.6</v>
      </c>
      <c r="K6" s="16">
        <v>3</v>
      </c>
      <c r="L6" s="17">
        <f>IF(ISNUMBER(E6),1,0)+IF(ISNUMBER(G6),1,0)+IF(ISNUMBER(I6),1,0)</f>
        <v>3</v>
      </c>
      <c r="M6" s="18">
        <f>L6/K6*100</f>
        <v>100</v>
      </c>
      <c r="N6" s="15">
        <v>26</v>
      </c>
      <c r="O6" s="28">
        <v>47</v>
      </c>
      <c r="P6" s="15">
        <v>29</v>
      </c>
      <c r="Q6" s="28">
        <v>48</v>
      </c>
      <c r="R6" s="15">
        <v>31.5</v>
      </c>
      <c r="S6" s="28">
        <v>44</v>
      </c>
      <c r="T6" s="16">
        <v>3</v>
      </c>
      <c r="U6" s="17">
        <f>IF(ISNUMBER(N6),1,0)+IF(ISNUMBER(P6),1,0)+IF(ISNUMBER(R6),1,0)</f>
        <v>3</v>
      </c>
      <c r="V6" s="18">
        <f>U6/T6*100</f>
        <v>100</v>
      </c>
      <c r="W6" s="15">
        <v>34</v>
      </c>
      <c r="X6" s="28">
        <v>40.5</v>
      </c>
      <c r="Y6" s="15">
        <v>39</v>
      </c>
      <c r="Z6" s="28">
        <v>43.5</v>
      </c>
      <c r="AA6" s="15">
        <v>35</v>
      </c>
      <c r="AB6" s="28">
        <v>45.5</v>
      </c>
      <c r="AC6" s="16">
        <v>3</v>
      </c>
      <c r="AD6" s="17">
        <f>IF(ISNUMBER(W6),1,0)+IF(ISNUMBER(Y6),1,0)+IF(ISNUMBER(AA6),1,0)</f>
        <v>3</v>
      </c>
      <c r="AE6" s="18">
        <f>AD6/AC6*100</f>
        <v>100</v>
      </c>
      <c r="AF6" s="15">
        <v>30</v>
      </c>
      <c r="AG6" s="28">
        <v>40</v>
      </c>
      <c r="AH6" s="15">
        <v>27.5</v>
      </c>
      <c r="AI6" s="28">
        <v>40</v>
      </c>
      <c r="AJ6" s="15" t="s">
        <v>30</v>
      </c>
      <c r="AK6" s="28" t="s">
        <v>30</v>
      </c>
      <c r="AL6" s="15">
        <v>27.5</v>
      </c>
      <c r="AM6" s="28">
        <v>43</v>
      </c>
      <c r="AN6" s="15">
        <v>31</v>
      </c>
      <c r="AO6" s="28">
        <v>40.5</v>
      </c>
      <c r="AP6" s="16">
        <v>5</v>
      </c>
      <c r="AQ6" s="19">
        <f>IF(ISNUMBER(AF6),1,0)+IF(ISNUMBER(AH6),1,0)+IF(ISNUMBER(AJ6),1,0)+IF(ISNUMBER(AL6),1,0)+IF(ISNUMBER(AN6),1,0)</f>
        <v>4</v>
      </c>
      <c r="AR6" s="18">
        <f>AQ6/AP6*100</f>
        <v>80</v>
      </c>
      <c r="AS6" s="20"/>
      <c r="AT6" s="21"/>
      <c r="AU6" s="16"/>
      <c r="AV6" s="19"/>
      <c r="AW6" s="18"/>
      <c r="AY6" s="22">
        <f>IF(SUM(E6,G6,I6)=0,"",ROUND(AVERAGE(E6,G6,I6),2))</f>
        <v>22.08</v>
      </c>
      <c r="AZ6" s="22">
        <f>IF(SUM(F6,H6,J6)=0,"",ROUND(AVERAGE(F6,H6,J6),2))</f>
        <v>39.51</v>
      </c>
      <c r="BA6" s="23">
        <f>M6</f>
        <v>100</v>
      </c>
      <c r="BB6" s="22">
        <f aca="true" t="shared" si="0" ref="BB6:BC21">IF(SUM(N6,P6,R6)=0,"",ROUND(AVERAGE(N6,P6,R6),2))</f>
        <v>28.83</v>
      </c>
      <c r="BC6" s="22">
        <f t="shared" si="0"/>
        <v>46.33</v>
      </c>
      <c r="BD6" s="23">
        <f>V6</f>
        <v>100</v>
      </c>
      <c r="BE6" s="22">
        <f>IF(SUM(W6,Y6,AA6)=0,"",ROUND(AVERAGE(W6,Y6,AA6),2))</f>
        <v>36</v>
      </c>
      <c r="BF6" s="22">
        <f>IF(SUM(X6,Z6,AB6)=0,"",ROUND(AVERAGE(X6,Z6,AB6),2))</f>
        <v>43.17</v>
      </c>
      <c r="BG6" s="23">
        <f>AE6</f>
        <v>100</v>
      </c>
      <c r="BH6" s="23">
        <f>IF(SUM(AF6,AH6,AJ6,AL6,AN6)=0,"",AVERAGE(AF6,AH6,AJ6,AL6,AN6))</f>
        <v>29</v>
      </c>
      <c r="BI6" s="23">
        <f>IF(SUM(AG6,AI6,AK6,AM6,AO6)=0,"",AVERAGE(AG6,AI6,AK6,AM6,AO6))</f>
        <v>40.875</v>
      </c>
      <c r="BJ6" s="23">
        <f>AR6</f>
        <v>80</v>
      </c>
      <c r="BK6" s="23">
        <f>IF(SUM(AS6)=0,"",AS6)</f>
      </c>
      <c r="BL6" s="23">
        <f>IF(SUM(AT6)=0,"",AT6)</f>
      </c>
      <c r="BM6" s="23">
        <f>AW6</f>
        <v>0</v>
      </c>
      <c r="BN6" s="24">
        <f>ROUND(AVERAGE(AY6,BB6,BE6,BH6,BK6),2)</f>
        <v>28.98</v>
      </c>
      <c r="BO6" s="24">
        <f>ROUND(AVERAGE(AZ6,BC6,BF6,BI6,BL6),2)</f>
        <v>42.47</v>
      </c>
    </row>
    <row r="7" spans="1:67" ht="12.75">
      <c r="A7" s="11">
        <v>42300</v>
      </c>
      <c r="B7" s="12" t="s">
        <v>28</v>
      </c>
      <c r="C7" s="13">
        <v>2</v>
      </c>
      <c r="D7" s="14" t="s">
        <v>31</v>
      </c>
      <c r="E7" s="15">
        <v>56.13</v>
      </c>
      <c r="F7" s="28">
        <v>99.89</v>
      </c>
      <c r="G7" s="15">
        <v>51.61</v>
      </c>
      <c r="H7" s="28">
        <v>96.5</v>
      </c>
      <c r="I7" s="15">
        <v>49.5</v>
      </c>
      <c r="J7" s="28">
        <v>96.67</v>
      </c>
      <c r="K7" s="16">
        <v>3</v>
      </c>
      <c r="L7" s="17">
        <f aca="true" t="shared" si="1" ref="L7:L45">IF(ISNUMBER(E7),1,0)+IF(ISNUMBER(G7),1,0)+IF(ISNUMBER(I7),1,0)</f>
        <v>3</v>
      </c>
      <c r="M7" s="18">
        <f aca="true" t="shared" si="2" ref="M7:M45">L7/K7*100</f>
        <v>100</v>
      </c>
      <c r="N7" s="15">
        <v>56.7</v>
      </c>
      <c r="O7" s="28">
        <v>70</v>
      </c>
      <c r="P7" s="15" t="s">
        <v>30</v>
      </c>
      <c r="Q7" s="28" t="s">
        <v>30</v>
      </c>
      <c r="R7" s="15">
        <v>68.5</v>
      </c>
      <c r="S7" s="28">
        <v>80</v>
      </c>
      <c r="T7" s="16">
        <v>3</v>
      </c>
      <c r="U7" s="17">
        <f aca="true" t="shared" si="3" ref="U7:U45">IF(ISNUMBER(N7),1,0)+IF(ISNUMBER(P7),1,0)+IF(ISNUMBER(R7),1,0)</f>
        <v>2</v>
      </c>
      <c r="V7" s="18">
        <f aca="true" t="shared" si="4" ref="V7:V45">U7/T7*100</f>
        <v>66.66666666666666</v>
      </c>
      <c r="W7" s="15">
        <v>69</v>
      </c>
      <c r="X7" s="28">
        <v>72.5</v>
      </c>
      <c r="Y7" s="15">
        <v>67.03</v>
      </c>
      <c r="Z7" s="28">
        <v>78.89</v>
      </c>
      <c r="AA7" s="15">
        <v>62</v>
      </c>
      <c r="AB7" s="28">
        <v>93.75</v>
      </c>
      <c r="AC7" s="16">
        <v>3</v>
      </c>
      <c r="AD7" s="17">
        <f aca="true" t="shared" si="5" ref="AD7:AD45">IF(ISNUMBER(W7),1,0)+IF(ISNUMBER(Y7),1,0)+IF(ISNUMBER(AA7),1,0)</f>
        <v>3</v>
      </c>
      <c r="AE7" s="18">
        <f aca="true" t="shared" si="6" ref="AE7:AE45">AD7/AC7*100</f>
        <v>100</v>
      </c>
      <c r="AF7" s="15" t="s">
        <v>30</v>
      </c>
      <c r="AG7" s="28" t="s">
        <v>30</v>
      </c>
      <c r="AH7" s="15">
        <v>66.67</v>
      </c>
      <c r="AI7" s="28">
        <v>75</v>
      </c>
      <c r="AJ7" s="15" t="s">
        <v>30</v>
      </c>
      <c r="AK7" s="28" t="s">
        <v>30</v>
      </c>
      <c r="AL7" s="15">
        <v>55.56</v>
      </c>
      <c r="AM7" s="28">
        <v>83.33</v>
      </c>
      <c r="AN7" s="15">
        <v>50.22</v>
      </c>
      <c r="AO7" s="28">
        <v>88.89</v>
      </c>
      <c r="AP7" s="16">
        <v>5</v>
      </c>
      <c r="AQ7" s="19">
        <f aca="true" t="shared" si="7" ref="AQ7:AQ45">IF(ISNUMBER(AF7),1,0)+IF(ISNUMBER(AH7),1,0)+IF(ISNUMBER(AJ7),1,0)+IF(ISNUMBER(AL7),1,0)+IF(ISNUMBER(AN7),1,0)</f>
        <v>3</v>
      </c>
      <c r="AR7" s="18">
        <f aca="true" t="shared" si="8" ref="AR7:AR45">AQ7/AP7*100</f>
        <v>60</v>
      </c>
      <c r="AS7" s="20"/>
      <c r="AT7" s="21"/>
      <c r="AU7" s="16"/>
      <c r="AV7" s="19"/>
      <c r="AW7" s="18"/>
      <c r="AY7" s="22">
        <f aca="true" t="shared" si="9" ref="AY7:AZ45">IF(SUM(E7,G7,I7)=0,"",ROUND(AVERAGE(E7,G7,I7),2))</f>
        <v>52.41</v>
      </c>
      <c r="AZ7" s="22">
        <f t="shared" si="9"/>
        <v>97.69</v>
      </c>
      <c r="BA7" s="23">
        <f aca="true" t="shared" si="10" ref="BA7:BA45">M7</f>
        <v>100</v>
      </c>
      <c r="BB7" s="22">
        <f t="shared" si="0"/>
        <v>62.6</v>
      </c>
      <c r="BC7" s="22">
        <f t="shared" si="0"/>
        <v>75</v>
      </c>
      <c r="BD7" s="23">
        <f aca="true" t="shared" si="11" ref="BD7:BD45">V7</f>
        <v>66.66666666666666</v>
      </c>
      <c r="BE7" s="22">
        <f>IF(SUM(W7,Y7,AA7)=0,"",ROUND(AVERAGE(W7,Y7,AA7),2))</f>
        <v>66.01</v>
      </c>
      <c r="BF7" s="22">
        <f>IF(SUM(X7,Z7,AB7)=0,"",ROUND(AVERAGE(X7,Z7,AB7),2))</f>
        <v>81.71</v>
      </c>
      <c r="BG7" s="23">
        <f aca="true" t="shared" si="12" ref="BG7:BG45">AE7</f>
        <v>100</v>
      </c>
      <c r="BH7" s="23">
        <f aca="true" t="shared" si="13" ref="BH7:BI45">IF(SUM(AF7,AH7,AJ7,AL7,AN7)=0,"",AVERAGE(AF7,AH7,AJ7,AL7,AN7))</f>
        <v>57.48333333333333</v>
      </c>
      <c r="BI7" s="23">
        <f t="shared" si="13"/>
        <v>82.40666666666665</v>
      </c>
      <c r="BJ7" s="23">
        <f aca="true" t="shared" si="14" ref="BJ7:BJ45">AR7</f>
        <v>60</v>
      </c>
      <c r="BK7" s="23">
        <f aca="true" t="shared" si="15" ref="BK7:BK45">IF(SUM(AS7)=0,"",AS7)</f>
      </c>
      <c r="BL7" s="23">
        <f aca="true" t="shared" si="16" ref="BL7:BL45">IF(SUM(AT7)=0,"",AT7)</f>
      </c>
      <c r="BM7" s="23">
        <f aca="true" t="shared" si="17" ref="BM7:BM45">AW7</f>
        <v>0</v>
      </c>
      <c r="BN7" s="24">
        <f aca="true" t="shared" si="18" ref="BN7:BO45">ROUND(AVERAGE(AY7,BB7,BE7,BH7,BK7),2)</f>
        <v>59.63</v>
      </c>
      <c r="BO7" s="24">
        <f t="shared" si="18"/>
        <v>84.2</v>
      </c>
    </row>
    <row r="8" spans="1:67" ht="12.75">
      <c r="A8" s="11">
        <v>42300</v>
      </c>
      <c r="B8" s="12" t="s">
        <v>28</v>
      </c>
      <c r="C8" s="13">
        <v>3</v>
      </c>
      <c r="D8" s="14" t="s">
        <v>32</v>
      </c>
      <c r="E8" s="15">
        <v>67.37</v>
      </c>
      <c r="F8" s="28">
        <v>99.89</v>
      </c>
      <c r="G8" s="15">
        <v>59.39</v>
      </c>
      <c r="H8" s="28">
        <v>103.28</v>
      </c>
      <c r="I8" s="15">
        <v>61.5</v>
      </c>
      <c r="J8" s="28">
        <v>102.22</v>
      </c>
      <c r="K8" s="16">
        <v>3</v>
      </c>
      <c r="L8" s="17">
        <f t="shared" si="1"/>
        <v>3</v>
      </c>
      <c r="M8" s="18">
        <f t="shared" si="2"/>
        <v>100</v>
      </c>
      <c r="N8" s="15">
        <v>66</v>
      </c>
      <c r="O8" s="28">
        <v>76.67</v>
      </c>
      <c r="P8" s="15" t="s">
        <v>30</v>
      </c>
      <c r="Q8" s="28" t="s">
        <v>30</v>
      </c>
      <c r="R8" s="15" t="s">
        <v>30</v>
      </c>
      <c r="S8" s="28" t="s">
        <v>30</v>
      </c>
      <c r="T8" s="16">
        <v>3</v>
      </c>
      <c r="U8" s="17">
        <f t="shared" si="3"/>
        <v>1</v>
      </c>
      <c r="V8" s="18">
        <f t="shared" si="4"/>
        <v>33.33333333333333</v>
      </c>
      <c r="W8" s="15" t="s">
        <v>30</v>
      </c>
      <c r="X8" s="28" t="s">
        <v>30</v>
      </c>
      <c r="Y8" s="15">
        <v>66</v>
      </c>
      <c r="Z8" s="28">
        <v>72.22</v>
      </c>
      <c r="AA8" s="15">
        <v>72.22</v>
      </c>
      <c r="AB8" s="28">
        <v>72.22</v>
      </c>
      <c r="AC8" s="16">
        <v>3</v>
      </c>
      <c r="AD8" s="17">
        <f t="shared" si="5"/>
        <v>2</v>
      </c>
      <c r="AE8" s="18">
        <f t="shared" si="6"/>
        <v>66.66666666666666</v>
      </c>
      <c r="AF8" s="15" t="s">
        <v>30</v>
      </c>
      <c r="AG8" s="28" t="s">
        <v>30</v>
      </c>
      <c r="AH8" s="15">
        <v>66.67</v>
      </c>
      <c r="AI8" s="28">
        <v>66.67</v>
      </c>
      <c r="AJ8" s="15" t="s">
        <v>30</v>
      </c>
      <c r="AK8" s="28" t="s">
        <v>30</v>
      </c>
      <c r="AL8" s="15">
        <v>61.11</v>
      </c>
      <c r="AM8" s="28">
        <v>66.67</v>
      </c>
      <c r="AN8" s="15">
        <v>68.5</v>
      </c>
      <c r="AO8" s="28">
        <v>68.5</v>
      </c>
      <c r="AP8" s="16">
        <v>5</v>
      </c>
      <c r="AQ8" s="19">
        <f t="shared" si="7"/>
        <v>3</v>
      </c>
      <c r="AR8" s="18">
        <f t="shared" si="8"/>
        <v>60</v>
      </c>
      <c r="AS8" s="20"/>
      <c r="AT8" s="21"/>
      <c r="AU8" s="16"/>
      <c r="AV8" s="19"/>
      <c r="AW8" s="18"/>
      <c r="AY8" s="22">
        <f t="shared" si="9"/>
        <v>62.75</v>
      </c>
      <c r="AZ8" s="22">
        <f t="shared" si="9"/>
        <v>101.8</v>
      </c>
      <c r="BA8" s="23">
        <f t="shared" si="10"/>
        <v>100</v>
      </c>
      <c r="BB8" s="22">
        <f t="shared" si="0"/>
        <v>66</v>
      </c>
      <c r="BC8" s="22">
        <f t="shared" si="0"/>
        <v>76.67</v>
      </c>
      <c r="BD8" s="23">
        <f t="shared" si="11"/>
        <v>33.33333333333333</v>
      </c>
      <c r="BE8" s="22">
        <f aca="true" t="shared" si="19" ref="BE8:BF45">IF(SUM(W8,Y8,AA8)=0,"",ROUND(AVERAGE(W8,Y8,AA8),2))</f>
        <v>69.11</v>
      </c>
      <c r="BF8" s="22">
        <f t="shared" si="19"/>
        <v>72.22</v>
      </c>
      <c r="BG8" s="23">
        <f t="shared" si="12"/>
        <v>66.66666666666666</v>
      </c>
      <c r="BH8" s="23">
        <f t="shared" si="13"/>
        <v>65.42666666666666</v>
      </c>
      <c r="BI8" s="23">
        <f t="shared" si="13"/>
        <v>67.28</v>
      </c>
      <c r="BJ8" s="23">
        <f t="shared" si="14"/>
        <v>60</v>
      </c>
      <c r="BK8" s="23">
        <f t="shared" si="15"/>
      </c>
      <c r="BL8" s="23">
        <f t="shared" si="16"/>
      </c>
      <c r="BM8" s="23">
        <f t="shared" si="17"/>
        <v>0</v>
      </c>
      <c r="BN8" s="24">
        <f t="shared" si="18"/>
        <v>65.82</v>
      </c>
      <c r="BO8" s="24">
        <f t="shared" si="18"/>
        <v>79.49</v>
      </c>
    </row>
    <row r="9" spans="1:67" ht="12.75">
      <c r="A9" s="11">
        <v>42300</v>
      </c>
      <c r="B9" s="12" t="s">
        <v>28</v>
      </c>
      <c r="C9" s="13">
        <v>4</v>
      </c>
      <c r="D9" s="14" t="s">
        <v>33</v>
      </c>
      <c r="E9" s="15">
        <v>28.6</v>
      </c>
      <c r="F9" s="28">
        <v>108.66</v>
      </c>
      <c r="G9" s="15">
        <v>28.63</v>
      </c>
      <c r="H9" s="28">
        <v>95.44</v>
      </c>
      <c r="I9" s="15">
        <v>29.25</v>
      </c>
      <c r="J9" s="28">
        <v>93.78</v>
      </c>
      <c r="K9" s="16">
        <v>3</v>
      </c>
      <c r="L9" s="17">
        <f t="shared" si="1"/>
        <v>3</v>
      </c>
      <c r="M9" s="18">
        <f t="shared" si="2"/>
        <v>100</v>
      </c>
      <c r="N9" s="15">
        <v>45.56</v>
      </c>
      <c r="O9" s="28">
        <v>97.78</v>
      </c>
      <c r="P9" s="15" t="s">
        <v>30</v>
      </c>
      <c r="Q9" s="28" t="s">
        <v>30</v>
      </c>
      <c r="R9" s="15">
        <v>42</v>
      </c>
      <c r="S9" s="28">
        <v>80</v>
      </c>
      <c r="T9" s="16">
        <v>3</v>
      </c>
      <c r="U9" s="17">
        <f t="shared" si="3"/>
        <v>2</v>
      </c>
      <c r="V9" s="18">
        <f t="shared" si="4"/>
        <v>66.66666666666666</v>
      </c>
      <c r="W9" s="15" t="s">
        <v>30</v>
      </c>
      <c r="X9" s="28" t="s">
        <v>30</v>
      </c>
      <c r="Y9" s="15">
        <v>36</v>
      </c>
      <c r="Z9" s="28">
        <v>91.11</v>
      </c>
      <c r="AA9" s="15">
        <v>28</v>
      </c>
      <c r="AB9" s="28">
        <v>84.44</v>
      </c>
      <c r="AC9" s="16">
        <v>3</v>
      </c>
      <c r="AD9" s="17">
        <f t="shared" si="5"/>
        <v>2</v>
      </c>
      <c r="AE9" s="18">
        <f t="shared" si="6"/>
        <v>66.66666666666666</v>
      </c>
      <c r="AF9" s="15">
        <v>40</v>
      </c>
      <c r="AG9" s="28">
        <v>44.44</v>
      </c>
      <c r="AH9" s="15">
        <v>38</v>
      </c>
      <c r="AI9" s="28">
        <v>88.89</v>
      </c>
      <c r="AJ9" s="15" t="s">
        <v>30</v>
      </c>
      <c r="AK9" s="28" t="s">
        <v>30</v>
      </c>
      <c r="AL9" s="15">
        <v>40</v>
      </c>
      <c r="AM9" s="28">
        <v>44.44</v>
      </c>
      <c r="AN9" s="15">
        <v>47.78</v>
      </c>
      <c r="AO9" s="28">
        <v>47.78</v>
      </c>
      <c r="AP9" s="16">
        <v>5</v>
      </c>
      <c r="AQ9" s="19">
        <f t="shared" si="7"/>
        <v>4</v>
      </c>
      <c r="AR9" s="18">
        <f t="shared" si="8"/>
        <v>80</v>
      </c>
      <c r="AS9" s="20"/>
      <c r="AT9" s="21"/>
      <c r="AU9" s="16"/>
      <c r="AV9" s="19"/>
      <c r="AW9" s="18"/>
      <c r="AY9" s="22">
        <f t="shared" si="9"/>
        <v>28.83</v>
      </c>
      <c r="AZ9" s="22">
        <f t="shared" si="9"/>
        <v>99.29</v>
      </c>
      <c r="BA9" s="23">
        <f t="shared" si="10"/>
        <v>100</v>
      </c>
      <c r="BB9" s="22">
        <f t="shared" si="0"/>
        <v>43.78</v>
      </c>
      <c r="BC9" s="22">
        <f t="shared" si="0"/>
        <v>88.89</v>
      </c>
      <c r="BD9" s="23">
        <f t="shared" si="11"/>
        <v>66.66666666666666</v>
      </c>
      <c r="BE9" s="22">
        <f t="shared" si="19"/>
        <v>32</v>
      </c>
      <c r="BF9" s="22">
        <f t="shared" si="19"/>
        <v>87.78</v>
      </c>
      <c r="BG9" s="23">
        <f t="shared" si="12"/>
        <v>66.66666666666666</v>
      </c>
      <c r="BH9" s="23">
        <f t="shared" si="13"/>
        <v>41.445</v>
      </c>
      <c r="BI9" s="23">
        <f t="shared" si="13"/>
        <v>56.387499999999996</v>
      </c>
      <c r="BJ9" s="23">
        <f t="shared" si="14"/>
        <v>80</v>
      </c>
      <c r="BK9" s="23">
        <f t="shared" si="15"/>
      </c>
      <c r="BL9" s="23">
        <f t="shared" si="16"/>
      </c>
      <c r="BM9" s="23">
        <f t="shared" si="17"/>
        <v>0</v>
      </c>
      <c r="BN9" s="24">
        <f t="shared" si="18"/>
        <v>36.51</v>
      </c>
      <c r="BO9" s="24">
        <f t="shared" si="18"/>
        <v>83.09</v>
      </c>
    </row>
    <row r="10" spans="1:67" ht="12.75">
      <c r="A10" s="11">
        <v>42300</v>
      </c>
      <c r="B10" s="12" t="s">
        <v>28</v>
      </c>
      <c r="C10" s="13">
        <v>5</v>
      </c>
      <c r="D10" s="14" t="s">
        <v>34</v>
      </c>
      <c r="E10" s="15">
        <v>68.78</v>
      </c>
      <c r="F10" s="28">
        <v>99.9</v>
      </c>
      <c r="G10" s="15">
        <v>68.7</v>
      </c>
      <c r="H10" s="28">
        <v>104</v>
      </c>
      <c r="I10" s="15">
        <v>67.33</v>
      </c>
      <c r="J10" s="28">
        <v>102.5</v>
      </c>
      <c r="K10" s="16">
        <v>3</v>
      </c>
      <c r="L10" s="17">
        <f t="shared" si="1"/>
        <v>3</v>
      </c>
      <c r="M10" s="18">
        <f t="shared" si="2"/>
        <v>100</v>
      </c>
      <c r="N10" s="15">
        <v>73</v>
      </c>
      <c r="O10" s="28">
        <v>83.33</v>
      </c>
      <c r="P10" s="15">
        <v>81</v>
      </c>
      <c r="Q10" s="28">
        <v>89</v>
      </c>
      <c r="R10" s="15">
        <v>81</v>
      </c>
      <c r="S10" s="28">
        <v>106</v>
      </c>
      <c r="T10" s="16">
        <v>3</v>
      </c>
      <c r="U10" s="17">
        <f t="shared" si="3"/>
        <v>3</v>
      </c>
      <c r="V10" s="18">
        <f t="shared" si="4"/>
        <v>100</v>
      </c>
      <c r="W10" s="15">
        <v>82</v>
      </c>
      <c r="X10" s="28">
        <v>90</v>
      </c>
      <c r="Y10" s="15">
        <v>85</v>
      </c>
      <c r="Z10" s="28">
        <v>88</v>
      </c>
      <c r="AA10" s="15">
        <v>80</v>
      </c>
      <c r="AB10" s="28">
        <v>93</v>
      </c>
      <c r="AC10" s="16">
        <v>3</v>
      </c>
      <c r="AD10" s="17">
        <f t="shared" si="5"/>
        <v>3</v>
      </c>
      <c r="AE10" s="18">
        <f t="shared" si="6"/>
        <v>100</v>
      </c>
      <c r="AF10" s="15">
        <v>77.78</v>
      </c>
      <c r="AG10" s="28">
        <v>80</v>
      </c>
      <c r="AH10" s="15">
        <v>76</v>
      </c>
      <c r="AI10" s="28">
        <v>80</v>
      </c>
      <c r="AJ10" s="15" t="s">
        <v>30</v>
      </c>
      <c r="AK10" s="28" t="s">
        <v>30</v>
      </c>
      <c r="AL10" s="15">
        <v>75</v>
      </c>
      <c r="AM10" s="28">
        <v>80</v>
      </c>
      <c r="AN10" s="15">
        <v>85</v>
      </c>
      <c r="AO10" s="28">
        <v>101</v>
      </c>
      <c r="AP10" s="16">
        <v>5</v>
      </c>
      <c r="AQ10" s="19">
        <f t="shared" si="7"/>
        <v>4</v>
      </c>
      <c r="AR10" s="18">
        <f t="shared" si="8"/>
        <v>80</v>
      </c>
      <c r="AS10" s="20"/>
      <c r="AT10" s="21"/>
      <c r="AU10" s="16"/>
      <c r="AV10" s="19"/>
      <c r="AW10" s="18"/>
      <c r="AY10" s="22">
        <f t="shared" si="9"/>
        <v>68.27</v>
      </c>
      <c r="AZ10" s="22">
        <f t="shared" si="9"/>
        <v>102.13</v>
      </c>
      <c r="BA10" s="23">
        <f t="shared" si="10"/>
        <v>100</v>
      </c>
      <c r="BB10" s="22">
        <f t="shared" si="0"/>
        <v>78.33</v>
      </c>
      <c r="BC10" s="22">
        <f t="shared" si="0"/>
        <v>92.78</v>
      </c>
      <c r="BD10" s="23">
        <f t="shared" si="11"/>
        <v>100</v>
      </c>
      <c r="BE10" s="22">
        <f t="shared" si="19"/>
        <v>82.33</v>
      </c>
      <c r="BF10" s="22">
        <f t="shared" si="19"/>
        <v>90.33</v>
      </c>
      <c r="BG10" s="23">
        <f t="shared" si="12"/>
        <v>100</v>
      </c>
      <c r="BH10" s="23">
        <f t="shared" si="13"/>
        <v>78.445</v>
      </c>
      <c r="BI10" s="23">
        <f t="shared" si="13"/>
        <v>85.25</v>
      </c>
      <c r="BJ10" s="23">
        <f t="shared" si="14"/>
        <v>80</v>
      </c>
      <c r="BK10" s="23">
        <f t="shared" si="15"/>
      </c>
      <c r="BL10" s="23">
        <f t="shared" si="16"/>
      </c>
      <c r="BM10" s="23">
        <f t="shared" si="17"/>
        <v>0</v>
      </c>
      <c r="BN10" s="24">
        <f t="shared" si="18"/>
        <v>76.84</v>
      </c>
      <c r="BO10" s="24">
        <f t="shared" si="18"/>
        <v>92.62</v>
      </c>
    </row>
    <row r="11" spans="1:67" ht="12.75">
      <c r="A11" s="11">
        <v>42300</v>
      </c>
      <c r="B11" s="12" t="s">
        <v>28</v>
      </c>
      <c r="C11" s="13">
        <v>6</v>
      </c>
      <c r="D11" s="14" t="s">
        <v>35</v>
      </c>
      <c r="E11" s="15">
        <v>52.8</v>
      </c>
      <c r="F11" s="28">
        <v>56.56</v>
      </c>
      <c r="G11" s="15">
        <v>51.15</v>
      </c>
      <c r="H11" s="28">
        <v>51.15</v>
      </c>
      <c r="I11" s="15">
        <v>48.2</v>
      </c>
      <c r="J11" s="28">
        <v>51</v>
      </c>
      <c r="K11" s="16">
        <v>3</v>
      </c>
      <c r="L11" s="17">
        <f t="shared" si="1"/>
        <v>3</v>
      </c>
      <c r="M11" s="18">
        <f t="shared" si="2"/>
        <v>100</v>
      </c>
      <c r="N11" s="15" t="s">
        <v>30</v>
      </c>
      <c r="O11" s="28" t="s">
        <v>30</v>
      </c>
      <c r="P11" s="15" t="s">
        <v>30</v>
      </c>
      <c r="Q11" s="28" t="s">
        <v>30</v>
      </c>
      <c r="R11" s="15">
        <v>59</v>
      </c>
      <c r="S11" s="28">
        <v>59</v>
      </c>
      <c r="T11" s="16">
        <v>3</v>
      </c>
      <c r="U11" s="17">
        <f t="shared" si="3"/>
        <v>1</v>
      </c>
      <c r="V11" s="18">
        <f t="shared" si="4"/>
        <v>33.33333333333333</v>
      </c>
      <c r="W11" s="15" t="s">
        <v>30</v>
      </c>
      <c r="X11" s="28" t="s">
        <v>30</v>
      </c>
      <c r="Y11" s="15" t="s">
        <v>30</v>
      </c>
      <c r="Z11" s="28" t="s">
        <v>30</v>
      </c>
      <c r="AA11" s="15" t="s">
        <v>30</v>
      </c>
      <c r="AB11" s="28" t="s">
        <v>30</v>
      </c>
      <c r="AC11" s="16">
        <v>3</v>
      </c>
      <c r="AD11" s="17">
        <f t="shared" si="5"/>
        <v>0</v>
      </c>
      <c r="AE11" s="18">
        <f t="shared" si="6"/>
        <v>0</v>
      </c>
      <c r="AF11" s="15">
        <v>50</v>
      </c>
      <c r="AG11" s="28">
        <v>55</v>
      </c>
      <c r="AH11" s="15">
        <v>51</v>
      </c>
      <c r="AI11" s="28">
        <v>55</v>
      </c>
      <c r="AJ11" s="15" t="s">
        <v>30</v>
      </c>
      <c r="AK11" s="28" t="s">
        <v>30</v>
      </c>
      <c r="AL11" s="15">
        <v>50</v>
      </c>
      <c r="AM11" s="28">
        <v>55</v>
      </c>
      <c r="AN11" s="15" t="s">
        <v>30</v>
      </c>
      <c r="AO11" s="28" t="s">
        <v>30</v>
      </c>
      <c r="AP11" s="16">
        <v>5</v>
      </c>
      <c r="AQ11" s="19">
        <f t="shared" si="7"/>
        <v>3</v>
      </c>
      <c r="AR11" s="18">
        <f t="shared" si="8"/>
        <v>60</v>
      </c>
      <c r="AS11" s="20"/>
      <c r="AT11" s="21"/>
      <c r="AU11" s="16"/>
      <c r="AV11" s="19"/>
      <c r="AW11" s="18"/>
      <c r="AY11" s="22">
        <f t="shared" si="9"/>
        <v>50.72</v>
      </c>
      <c r="AZ11" s="22">
        <f t="shared" si="9"/>
        <v>52.9</v>
      </c>
      <c r="BA11" s="23">
        <f t="shared" si="10"/>
        <v>100</v>
      </c>
      <c r="BB11" s="22">
        <f t="shared" si="0"/>
        <v>59</v>
      </c>
      <c r="BC11" s="22">
        <f t="shared" si="0"/>
        <v>59</v>
      </c>
      <c r="BD11" s="23">
        <f t="shared" si="11"/>
        <v>33.33333333333333</v>
      </c>
      <c r="BE11" s="22">
        <f t="shared" si="19"/>
      </c>
      <c r="BF11" s="22">
        <f t="shared" si="19"/>
      </c>
      <c r="BG11" s="23">
        <f t="shared" si="12"/>
        <v>0</v>
      </c>
      <c r="BH11" s="23">
        <f t="shared" si="13"/>
        <v>50.333333333333336</v>
      </c>
      <c r="BI11" s="23">
        <f t="shared" si="13"/>
        <v>55</v>
      </c>
      <c r="BJ11" s="23">
        <f t="shared" si="14"/>
        <v>60</v>
      </c>
      <c r="BK11" s="23">
        <f t="shared" si="15"/>
      </c>
      <c r="BL11" s="23">
        <f t="shared" si="16"/>
      </c>
      <c r="BM11" s="23">
        <f t="shared" si="17"/>
        <v>0</v>
      </c>
      <c r="BN11" s="24">
        <f t="shared" si="18"/>
        <v>53.35</v>
      </c>
      <c r="BO11" s="24">
        <f t="shared" si="18"/>
        <v>55.63</v>
      </c>
    </row>
    <row r="12" spans="1:67" ht="12.75">
      <c r="A12" s="11">
        <v>42300</v>
      </c>
      <c r="B12" s="12" t="s">
        <v>28</v>
      </c>
      <c r="C12" s="13">
        <v>7</v>
      </c>
      <c r="D12" s="14" t="s">
        <v>36</v>
      </c>
      <c r="E12" s="15">
        <v>7.9</v>
      </c>
      <c r="F12" s="28">
        <v>14.9</v>
      </c>
      <c r="G12" s="15">
        <v>7.25</v>
      </c>
      <c r="H12" s="28">
        <v>13.45</v>
      </c>
      <c r="I12" s="15">
        <v>6</v>
      </c>
      <c r="J12" s="28">
        <v>11.3</v>
      </c>
      <c r="K12" s="16">
        <v>3</v>
      </c>
      <c r="L12" s="17">
        <f t="shared" si="1"/>
        <v>3</v>
      </c>
      <c r="M12" s="18">
        <f t="shared" si="2"/>
        <v>100</v>
      </c>
      <c r="N12" s="15">
        <v>18</v>
      </c>
      <c r="O12" s="28">
        <v>18</v>
      </c>
      <c r="P12" s="15">
        <v>19</v>
      </c>
      <c r="Q12" s="28">
        <v>22</v>
      </c>
      <c r="R12" s="15">
        <v>16</v>
      </c>
      <c r="S12" s="28">
        <v>16</v>
      </c>
      <c r="T12" s="16">
        <v>3</v>
      </c>
      <c r="U12" s="17">
        <f t="shared" si="3"/>
        <v>3</v>
      </c>
      <c r="V12" s="18">
        <f t="shared" si="4"/>
        <v>100</v>
      </c>
      <c r="W12" s="15">
        <v>15</v>
      </c>
      <c r="X12" s="28">
        <v>20</v>
      </c>
      <c r="Y12" s="15">
        <v>13</v>
      </c>
      <c r="Z12" s="28">
        <v>19</v>
      </c>
      <c r="AA12" s="15">
        <v>13</v>
      </c>
      <c r="AB12" s="28">
        <v>17</v>
      </c>
      <c r="AC12" s="16">
        <v>3</v>
      </c>
      <c r="AD12" s="17">
        <f t="shared" si="5"/>
        <v>3</v>
      </c>
      <c r="AE12" s="18">
        <f t="shared" si="6"/>
        <v>100</v>
      </c>
      <c r="AF12" s="15">
        <v>17</v>
      </c>
      <c r="AG12" s="28">
        <v>17</v>
      </c>
      <c r="AH12" s="15">
        <v>15</v>
      </c>
      <c r="AI12" s="28">
        <v>15</v>
      </c>
      <c r="AJ12" s="15" t="s">
        <v>30</v>
      </c>
      <c r="AK12" s="28" t="s">
        <v>30</v>
      </c>
      <c r="AL12" s="15">
        <v>15</v>
      </c>
      <c r="AM12" s="28">
        <v>22</v>
      </c>
      <c r="AN12" s="15">
        <v>14</v>
      </c>
      <c r="AO12" s="28">
        <v>23</v>
      </c>
      <c r="AP12" s="16">
        <v>5</v>
      </c>
      <c r="AQ12" s="19">
        <f t="shared" si="7"/>
        <v>4</v>
      </c>
      <c r="AR12" s="18">
        <f t="shared" si="8"/>
        <v>80</v>
      </c>
      <c r="AS12" s="20"/>
      <c r="AT12" s="21"/>
      <c r="AU12" s="16"/>
      <c r="AV12" s="19"/>
      <c r="AW12" s="18"/>
      <c r="AY12" s="22">
        <f t="shared" si="9"/>
        <v>7.05</v>
      </c>
      <c r="AZ12" s="22">
        <f t="shared" si="9"/>
        <v>13.22</v>
      </c>
      <c r="BA12" s="23">
        <f t="shared" si="10"/>
        <v>100</v>
      </c>
      <c r="BB12" s="22">
        <f t="shared" si="0"/>
        <v>17.67</v>
      </c>
      <c r="BC12" s="22">
        <f t="shared" si="0"/>
        <v>18.67</v>
      </c>
      <c r="BD12" s="23">
        <f t="shared" si="11"/>
        <v>100</v>
      </c>
      <c r="BE12" s="22">
        <f t="shared" si="19"/>
        <v>13.67</v>
      </c>
      <c r="BF12" s="22">
        <f t="shared" si="19"/>
        <v>18.67</v>
      </c>
      <c r="BG12" s="23">
        <f t="shared" si="12"/>
        <v>100</v>
      </c>
      <c r="BH12" s="23">
        <f t="shared" si="13"/>
        <v>15.25</v>
      </c>
      <c r="BI12" s="23">
        <f t="shared" si="13"/>
        <v>19.25</v>
      </c>
      <c r="BJ12" s="23">
        <f t="shared" si="14"/>
        <v>80</v>
      </c>
      <c r="BK12" s="23">
        <f t="shared" si="15"/>
      </c>
      <c r="BL12" s="23">
        <f t="shared" si="16"/>
      </c>
      <c r="BM12" s="23">
        <f t="shared" si="17"/>
        <v>0</v>
      </c>
      <c r="BN12" s="24">
        <f t="shared" si="18"/>
        <v>13.41</v>
      </c>
      <c r="BO12" s="24">
        <f t="shared" si="18"/>
        <v>17.45</v>
      </c>
    </row>
    <row r="13" spans="1:67" ht="12.75">
      <c r="A13" s="11">
        <v>42300</v>
      </c>
      <c r="B13" s="12" t="s">
        <v>28</v>
      </c>
      <c r="C13" s="13">
        <v>8</v>
      </c>
      <c r="D13" s="14" t="s">
        <v>37</v>
      </c>
      <c r="E13" s="15">
        <v>548</v>
      </c>
      <c r="F13" s="28">
        <v>645</v>
      </c>
      <c r="G13" s="15">
        <v>187.5</v>
      </c>
      <c r="H13" s="28">
        <v>649.5</v>
      </c>
      <c r="I13" s="15">
        <v>340</v>
      </c>
      <c r="J13" s="28">
        <v>995</v>
      </c>
      <c r="K13" s="16">
        <v>3</v>
      </c>
      <c r="L13" s="17">
        <f t="shared" si="1"/>
        <v>3</v>
      </c>
      <c r="M13" s="18">
        <f t="shared" si="2"/>
        <v>100</v>
      </c>
      <c r="N13" s="15">
        <v>350</v>
      </c>
      <c r="O13" s="28">
        <v>920</v>
      </c>
      <c r="P13" s="15">
        <v>290</v>
      </c>
      <c r="Q13" s="28">
        <v>910</v>
      </c>
      <c r="R13" s="15">
        <v>330</v>
      </c>
      <c r="S13" s="28">
        <v>950</v>
      </c>
      <c r="T13" s="16">
        <v>3</v>
      </c>
      <c r="U13" s="17">
        <f t="shared" si="3"/>
        <v>3</v>
      </c>
      <c r="V13" s="18">
        <f t="shared" si="4"/>
        <v>100</v>
      </c>
      <c r="W13" s="15">
        <v>410</v>
      </c>
      <c r="X13" s="28">
        <v>970</v>
      </c>
      <c r="Y13" s="15">
        <v>395</v>
      </c>
      <c r="Z13" s="28">
        <v>750</v>
      </c>
      <c r="AA13" s="15">
        <v>336</v>
      </c>
      <c r="AB13" s="28">
        <v>990</v>
      </c>
      <c r="AC13" s="16">
        <v>3</v>
      </c>
      <c r="AD13" s="17">
        <f t="shared" si="5"/>
        <v>3</v>
      </c>
      <c r="AE13" s="18">
        <f t="shared" si="6"/>
        <v>100</v>
      </c>
      <c r="AF13" s="15" t="s">
        <v>30</v>
      </c>
      <c r="AG13" s="28" t="s">
        <v>30</v>
      </c>
      <c r="AH13" s="15" t="s">
        <v>30</v>
      </c>
      <c r="AI13" s="28" t="s">
        <v>30</v>
      </c>
      <c r="AJ13" s="15" t="s">
        <v>30</v>
      </c>
      <c r="AK13" s="28" t="s">
        <v>30</v>
      </c>
      <c r="AL13" s="15" t="s">
        <v>30</v>
      </c>
      <c r="AM13" s="28" t="s">
        <v>30</v>
      </c>
      <c r="AN13" s="15">
        <v>364</v>
      </c>
      <c r="AO13" s="28">
        <v>580</v>
      </c>
      <c r="AP13" s="16">
        <v>5</v>
      </c>
      <c r="AQ13" s="19">
        <f t="shared" si="7"/>
        <v>1</v>
      </c>
      <c r="AR13" s="18">
        <f t="shared" si="8"/>
        <v>20</v>
      </c>
      <c r="AS13" s="20"/>
      <c r="AT13" s="21"/>
      <c r="AU13" s="16"/>
      <c r="AV13" s="19"/>
      <c r="AW13" s="18"/>
      <c r="AY13" s="22">
        <f t="shared" si="9"/>
        <v>358.5</v>
      </c>
      <c r="AZ13" s="22">
        <f t="shared" si="9"/>
        <v>763.17</v>
      </c>
      <c r="BA13" s="23">
        <f t="shared" si="10"/>
        <v>100</v>
      </c>
      <c r="BB13" s="22">
        <f t="shared" si="0"/>
        <v>323.33</v>
      </c>
      <c r="BC13" s="22">
        <f t="shared" si="0"/>
        <v>926.67</v>
      </c>
      <c r="BD13" s="23">
        <f t="shared" si="11"/>
        <v>100</v>
      </c>
      <c r="BE13" s="22">
        <f t="shared" si="19"/>
        <v>380.33</v>
      </c>
      <c r="BF13" s="22">
        <f t="shared" si="19"/>
        <v>903.33</v>
      </c>
      <c r="BG13" s="23">
        <f t="shared" si="12"/>
        <v>100</v>
      </c>
      <c r="BH13" s="23">
        <f t="shared" si="13"/>
        <v>364</v>
      </c>
      <c r="BI13" s="23">
        <f t="shared" si="13"/>
        <v>580</v>
      </c>
      <c r="BJ13" s="23">
        <f t="shared" si="14"/>
        <v>20</v>
      </c>
      <c r="BK13" s="23">
        <f t="shared" si="15"/>
      </c>
      <c r="BL13" s="23">
        <f t="shared" si="16"/>
      </c>
      <c r="BM13" s="23">
        <f t="shared" si="17"/>
        <v>0</v>
      </c>
      <c r="BN13" s="24">
        <f t="shared" si="18"/>
        <v>356.54</v>
      </c>
      <c r="BO13" s="24">
        <f t="shared" si="18"/>
        <v>793.29</v>
      </c>
    </row>
    <row r="14" spans="1:67" ht="12.75">
      <c r="A14" s="11">
        <v>42300</v>
      </c>
      <c r="B14" s="12" t="s">
        <v>28</v>
      </c>
      <c r="C14" s="13">
        <v>9</v>
      </c>
      <c r="D14" s="14" t="s">
        <v>38</v>
      </c>
      <c r="E14" s="15">
        <v>32.9</v>
      </c>
      <c r="F14" s="28">
        <v>50</v>
      </c>
      <c r="G14" s="15">
        <v>35.95</v>
      </c>
      <c r="H14" s="28">
        <v>72.15</v>
      </c>
      <c r="I14" s="15">
        <v>33</v>
      </c>
      <c r="J14" s="28">
        <v>55</v>
      </c>
      <c r="K14" s="16">
        <v>3</v>
      </c>
      <c r="L14" s="17">
        <f t="shared" si="1"/>
        <v>3</v>
      </c>
      <c r="M14" s="18">
        <f t="shared" si="2"/>
        <v>100</v>
      </c>
      <c r="N14" s="15" t="s">
        <v>30</v>
      </c>
      <c r="O14" s="28" t="s">
        <v>30</v>
      </c>
      <c r="P14" s="15">
        <v>70</v>
      </c>
      <c r="Q14" s="28">
        <v>70</v>
      </c>
      <c r="R14" s="15">
        <v>39.5</v>
      </c>
      <c r="S14" s="28">
        <v>39.5</v>
      </c>
      <c r="T14" s="16">
        <v>3</v>
      </c>
      <c r="U14" s="17">
        <f t="shared" si="3"/>
        <v>2</v>
      </c>
      <c r="V14" s="18">
        <f t="shared" si="4"/>
        <v>66.66666666666666</v>
      </c>
      <c r="W14" s="15">
        <v>52</v>
      </c>
      <c r="X14" s="28">
        <v>67</v>
      </c>
      <c r="Y14" s="15" t="s">
        <v>30</v>
      </c>
      <c r="Z14" s="28" t="s">
        <v>30</v>
      </c>
      <c r="AA14" s="15">
        <v>41</v>
      </c>
      <c r="AB14" s="28">
        <v>55</v>
      </c>
      <c r="AC14" s="16">
        <v>3</v>
      </c>
      <c r="AD14" s="17">
        <f t="shared" si="5"/>
        <v>2</v>
      </c>
      <c r="AE14" s="18">
        <f t="shared" si="6"/>
        <v>66.66666666666666</v>
      </c>
      <c r="AF14" s="15" t="s">
        <v>30</v>
      </c>
      <c r="AG14" s="28" t="s">
        <v>30</v>
      </c>
      <c r="AH14" s="15" t="s">
        <v>30</v>
      </c>
      <c r="AI14" s="28" t="s">
        <v>30</v>
      </c>
      <c r="AJ14" s="15" t="s">
        <v>30</v>
      </c>
      <c r="AK14" s="28" t="s">
        <v>30</v>
      </c>
      <c r="AL14" s="15" t="s">
        <v>30</v>
      </c>
      <c r="AM14" s="28" t="s">
        <v>30</v>
      </c>
      <c r="AN14" s="15" t="s">
        <v>30</v>
      </c>
      <c r="AO14" s="28" t="s">
        <v>30</v>
      </c>
      <c r="AP14" s="16">
        <v>5</v>
      </c>
      <c r="AQ14" s="19">
        <f t="shared" si="7"/>
        <v>0</v>
      </c>
      <c r="AR14" s="18">
        <f t="shared" si="8"/>
        <v>0</v>
      </c>
      <c r="AS14" s="20"/>
      <c r="AT14" s="21"/>
      <c r="AU14" s="16"/>
      <c r="AV14" s="19"/>
      <c r="AW14" s="18"/>
      <c r="AY14" s="22">
        <f t="shared" si="9"/>
        <v>33.95</v>
      </c>
      <c r="AZ14" s="22">
        <f t="shared" si="9"/>
        <v>59.05</v>
      </c>
      <c r="BA14" s="23">
        <f t="shared" si="10"/>
        <v>100</v>
      </c>
      <c r="BB14" s="22">
        <f t="shared" si="0"/>
        <v>54.75</v>
      </c>
      <c r="BC14" s="22">
        <f t="shared" si="0"/>
        <v>54.75</v>
      </c>
      <c r="BD14" s="23">
        <f t="shared" si="11"/>
        <v>66.66666666666666</v>
      </c>
      <c r="BE14" s="22">
        <f t="shared" si="19"/>
        <v>46.5</v>
      </c>
      <c r="BF14" s="22">
        <f t="shared" si="19"/>
        <v>61</v>
      </c>
      <c r="BG14" s="23">
        <f t="shared" si="12"/>
        <v>66.66666666666666</v>
      </c>
      <c r="BH14" s="23">
        <f t="shared" si="13"/>
      </c>
      <c r="BI14" s="23">
        <f t="shared" si="13"/>
      </c>
      <c r="BJ14" s="23">
        <f t="shared" si="14"/>
        <v>0</v>
      </c>
      <c r="BK14" s="23">
        <f t="shared" si="15"/>
      </c>
      <c r="BL14" s="23">
        <f t="shared" si="16"/>
      </c>
      <c r="BM14" s="23">
        <f t="shared" si="17"/>
        <v>0</v>
      </c>
      <c r="BN14" s="24">
        <f t="shared" si="18"/>
        <v>45.07</v>
      </c>
      <c r="BO14" s="24">
        <f t="shared" si="18"/>
        <v>58.27</v>
      </c>
    </row>
    <row r="15" spans="1:67" ht="12.75">
      <c r="A15" s="11">
        <v>42300</v>
      </c>
      <c r="B15" s="12" t="s">
        <v>28</v>
      </c>
      <c r="C15" s="13">
        <v>10</v>
      </c>
      <c r="D15" s="14" t="s">
        <v>39</v>
      </c>
      <c r="E15" s="15">
        <v>91.8</v>
      </c>
      <c r="F15" s="28">
        <v>399.8</v>
      </c>
      <c r="G15" s="15">
        <v>116.64</v>
      </c>
      <c r="H15" s="28">
        <v>510</v>
      </c>
      <c r="I15" s="15">
        <v>121.5</v>
      </c>
      <c r="J15" s="28">
        <v>387.14</v>
      </c>
      <c r="K15" s="16">
        <v>3</v>
      </c>
      <c r="L15" s="17">
        <f t="shared" si="1"/>
        <v>3</v>
      </c>
      <c r="M15" s="18">
        <f t="shared" si="2"/>
        <v>100</v>
      </c>
      <c r="N15" s="15">
        <v>260</v>
      </c>
      <c r="O15" s="28">
        <v>411</v>
      </c>
      <c r="P15" s="15">
        <v>200</v>
      </c>
      <c r="Q15" s="28">
        <v>405</v>
      </c>
      <c r="R15" s="15">
        <v>145</v>
      </c>
      <c r="S15" s="28">
        <v>395</v>
      </c>
      <c r="T15" s="16">
        <v>3</v>
      </c>
      <c r="U15" s="17">
        <f t="shared" si="3"/>
        <v>3</v>
      </c>
      <c r="V15" s="18">
        <f t="shared" si="4"/>
        <v>100</v>
      </c>
      <c r="W15" s="15">
        <v>241</v>
      </c>
      <c r="X15" s="28">
        <v>381</v>
      </c>
      <c r="Y15" s="15">
        <v>150</v>
      </c>
      <c r="Z15" s="28">
        <v>305</v>
      </c>
      <c r="AA15" s="15">
        <v>168</v>
      </c>
      <c r="AB15" s="28">
        <v>409</v>
      </c>
      <c r="AC15" s="16">
        <v>3</v>
      </c>
      <c r="AD15" s="17">
        <f t="shared" si="5"/>
        <v>3</v>
      </c>
      <c r="AE15" s="18">
        <f t="shared" si="6"/>
        <v>100</v>
      </c>
      <c r="AF15" s="15" t="s">
        <v>30</v>
      </c>
      <c r="AG15" s="28" t="s">
        <v>30</v>
      </c>
      <c r="AH15" s="15" t="s">
        <v>30</v>
      </c>
      <c r="AI15" s="28" t="s">
        <v>30</v>
      </c>
      <c r="AJ15" s="15">
        <v>295</v>
      </c>
      <c r="AK15" s="28">
        <v>305</v>
      </c>
      <c r="AL15" s="15" t="s">
        <v>30</v>
      </c>
      <c r="AM15" s="28" t="s">
        <v>30</v>
      </c>
      <c r="AN15" s="15">
        <v>280</v>
      </c>
      <c r="AO15" s="28">
        <v>428</v>
      </c>
      <c r="AP15" s="16">
        <v>5</v>
      </c>
      <c r="AQ15" s="19">
        <f t="shared" si="7"/>
        <v>2</v>
      </c>
      <c r="AR15" s="18">
        <f t="shared" si="8"/>
        <v>40</v>
      </c>
      <c r="AS15" s="20"/>
      <c r="AT15" s="21"/>
      <c r="AU15" s="16"/>
      <c r="AV15" s="19"/>
      <c r="AW15" s="18"/>
      <c r="AY15" s="22">
        <f t="shared" si="9"/>
        <v>109.98</v>
      </c>
      <c r="AZ15" s="22">
        <f t="shared" si="9"/>
        <v>432.31</v>
      </c>
      <c r="BA15" s="23">
        <f t="shared" si="10"/>
        <v>100</v>
      </c>
      <c r="BB15" s="22">
        <f t="shared" si="0"/>
        <v>201.67</v>
      </c>
      <c r="BC15" s="22">
        <f t="shared" si="0"/>
        <v>403.67</v>
      </c>
      <c r="BD15" s="23">
        <f t="shared" si="11"/>
        <v>100</v>
      </c>
      <c r="BE15" s="22">
        <f t="shared" si="19"/>
        <v>186.33</v>
      </c>
      <c r="BF15" s="22">
        <f t="shared" si="19"/>
        <v>365</v>
      </c>
      <c r="BG15" s="23">
        <f t="shared" si="12"/>
        <v>100</v>
      </c>
      <c r="BH15" s="23">
        <f t="shared" si="13"/>
        <v>287.5</v>
      </c>
      <c r="BI15" s="23">
        <f t="shared" si="13"/>
        <v>366.5</v>
      </c>
      <c r="BJ15" s="23">
        <f t="shared" si="14"/>
        <v>40</v>
      </c>
      <c r="BK15" s="23">
        <f t="shared" si="15"/>
      </c>
      <c r="BL15" s="23">
        <f t="shared" si="16"/>
      </c>
      <c r="BM15" s="23">
        <f t="shared" si="17"/>
        <v>0</v>
      </c>
      <c r="BN15" s="24">
        <f t="shared" si="18"/>
        <v>196.37</v>
      </c>
      <c r="BO15" s="24">
        <f t="shared" si="18"/>
        <v>391.87</v>
      </c>
    </row>
    <row r="16" spans="1:67" ht="12.75">
      <c r="A16" s="11">
        <v>42300</v>
      </c>
      <c r="B16" s="12" t="s">
        <v>28</v>
      </c>
      <c r="C16" s="13">
        <v>11</v>
      </c>
      <c r="D16" s="14" t="s">
        <v>40</v>
      </c>
      <c r="E16" s="15">
        <v>162.25</v>
      </c>
      <c r="F16" s="28">
        <v>558</v>
      </c>
      <c r="G16" s="15">
        <v>199.88</v>
      </c>
      <c r="H16" s="28">
        <v>446.67</v>
      </c>
      <c r="I16" s="15">
        <v>188.57</v>
      </c>
      <c r="J16" s="28">
        <v>527.78</v>
      </c>
      <c r="K16" s="16">
        <v>3</v>
      </c>
      <c r="L16" s="17">
        <f t="shared" si="1"/>
        <v>3</v>
      </c>
      <c r="M16" s="18">
        <f t="shared" si="2"/>
        <v>100</v>
      </c>
      <c r="N16" s="15">
        <v>334</v>
      </c>
      <c r="O16" s="28">
        <v>437</v>
      </c>
      <c r="P16" s="15">
        <v>325</v>
      </c>
      <c r="Q16" s="28">
        <v>410</v>
      </c>
      <c r="R16" s="15">
        <v>247</v>
      </c>
      <c r="S16" s="28">
        <v>445</v>
      </c>
      <c r="T16" s="16">
        <v>3</v>
      </c>
      <c r="U16" s="17">
        <f t="shared" si="3"/>
        <v>3</v>
      </c>
      <c r="V16" s="18">
        <f t="shared" si="4"/>
        <v>100</v>
      </c>
      <c r="W16" s="15">
        <v>352</v>
      </c>
      <c r="X16" s="28">
        <v>425</v>
      </c>
      <c r="Y16" s="15">
        <v>255</v>
      </c>
      <c r="Z16" s="28">
        <v>393</v>
      </c>
      <c r="AA16" s="15">
        <v>234</v>
      </c>
      <c r="AB16" s="28">
        <v>455</v>
      </c>
      <c r="AC16" s="16">
        <v>3</v>
      </c>
      <c r="AD16" s="17">
        <f t="shared" si="5"/>
        <v>3</v>
      </c>
      <c r="AE16" s="18">
        <f t="shared" si="6"/>
        <v>100</v>
      </c>
      <c r="AF16" s="15" t="s">
        <v>30</v>
      </c>
      <c r="AG16" s="28" t="s">
        <v>30</v>
      </c>
      <c r="AH16" s="15" t="s">
        <v>30</v>
      </c>
      <c r="AI16" s="28" t="s">
        <v>30</v>
      </c>
      <c r="AJ16" s="15">
        <v>335</v>
      </c>
      <c r="AK16" s="28">
        <v>435</v>
      </c>
      <c r="AL16" s="15" t="s">
        <v>30</v>
      </c>
      <c r="AM16" s="28" t="s">
        <v>30</v>
      </c>
      <c r="AN16" s="15">
        <v>390</v>
      </c>
      <c r="AO16" s="28">
        <v>590</v>
      </c>
      <c r="AP16" s="16">
        <v>5</v>
      </c>
      <c r="AQ16" s="19">
        <f t="shared" si="7"/>
        <v>2</v>
      </c>
      <c r="AR16" s="18">
        <f t="shared" si="8"/>
        <v>40</v>
      </c>
      <c r="AS16" s="20"/>
      <c r="AT16" s="21"/>
      <c r="AU16" s="16"/>
      <c r="AV16" s="19"/>
      <c r="AW16" s="18"/>
      <c r="AY16" s="22">
        <f t="shared" si="9"/>
        <v>183.57</v>
      </c>
      <c r="AZ16" s="22">
        <f t="shared" si="9"/>
        <v>510.82</v>
      </c>
      <c r="BA16" s="23">
        <f t="shared" si="10"/>
        <v>100</v>
      </c>
      <c r="BB16" s="22">
        <f t="shared" si="0"/>
        <v>302</v>
      </c>
      <c r="BC16" s="22">
        <f t="shared" si="0"/>
        <v>430.67</v>
      </c>
      <c r="BD16" s="23">
        <f t="shared" si="11"/>
        <v>100</v>
      </c>
      <c r="BE16" s="22">
        <f t="shared" si="19"/>
        <v>280.33</v>
      </c>
      <c r="BF16" s="22">
        <f t="shared" si="19"/>
        <v>424.33</v>
      </c>
      <c r="BG16" s="23">
        <f t="shared" si="12"/>
        <v>100</v>
      </c>
      <c r="BH16" s="23">
        <f t="shared" si="13"/>
        <v>362.5</v>
      </c>
      <c r="BI16" s="23">
        <f t="shared" si="13"/>
        <v>512.5</v>
      </c>
      <c r="BJ16" s="23">
        <f t="shared" si="14"/>
        <v>40</v>
      </c>
      <c r="BK16" s="23">
        <f t="shared" si="15"/>
      </c>
      <c r="BL16" s="23">
        <f t="shared" si="16"/>
      </c>
      <c r="BM16" s="23">
        <f t="shared" si="17"/>
        <v>0</v>
      </c>
      <c r="BN16" s="24">
        <f t="shared" si="18"/>
        <v>282.1</v>
      </c>
      <c r="BO16" s="24">
        <f t="shared" si="18"/>
        <v>469.58</v>
      </c>
    </row>
    <row r="17" spans="1:67" ht="12.75">
      <c r="A17" s="11">
        <v>42300</v>
      </c>
      <c r="B17" s="12" t="s">
        <v>28</v>
      </c>
      <c r="C17" s="13">
        <v>12</v>
      </c>
      <c r="D17" s="14" t="s">
        <v>41</v>
      </c>
      <c r="E17" s="15">
        <v>475</v>
      </c>
      <c r="F17" s="28">
        <v>997.06</v>
      </c>
      <c r="G17" s="15">
        <v>499</v>
      </c>
      <c r="H17" s="28">
        <v>688.46</v>
      </c>
      <c r="I17" s="15">
        <v>566.33</v>
      </c>
      <c r="J17" s="28">
        <v>866.67</v>
      </c>
      <c r="K17" s="16">
        <v>3</v>
      </c>
      <c r="L17" s="17">
        <f t="shared" si="1"/>
        <v>3</v>
      </c>
      <c r="M17" s="18">
        <f t="shared" si="2"/>
        <v>100</v>
      </c>
      <c r="N17" s="15">
        <v>470</v>
      </c>
      <c r="O17" s="28">
        <v>645</v>
      </c>
      <c r="P17" s="15" t="s">
        <v>30</v>
      </c>
      <c r="Q17" s="28" t="s">
        <v>30</v>
      </c>
      <c r="R17" s="15">
        <v>467</v>
      </c>
      <c r="S17" s="28">
        <v>487</v>
      </c>
      <c r="T17" s="16">
        <v>3</v>
      </c>
      <c r="U17" s="17">
        <f t="shared" si="3"/>
        <v>2</v>
      </c>
      <c r="V17" s="18">
        <f t="shared" si="4"/>
        <v>66.66666666666666</v>
      </c>
      <c r="W17" s="15">
        <v>535</v>
      </c>
      <c r="X17" s="28">
        <v>941</v>
      </c>
      <c r="Y17" s="15" t="s">
        <v>30</v>
      </c>
      <c r="Z17" s="28" t="s">
        <v>30</v>
      </c>
      <c r="AA17" s="15">
        <v>494</v>
      </c>
      <c r="AB17" s="28">
        <v>902</v>
      </c>
      <c r="AC17" s="16">
        <v>3</v>
      </c>
      <c r="AD17" s="17">
        <f t="shared" si="5"/>
        <v>2</v>
      </c>
      <c r="AE17" s="18">
        <f t="shared" si="6"/>
        <v>66.66666666666666</v>
      </c>
      <c r="AF17" s="15" t="s">
        <v>30</v>
      </c>
      <c r="AG17" s="28" t="s">
        <v>30</v>
      </c>
      <c r="AH17" s="15" t="s">
        <v>30</v>
      </c>
      <c r="AI17" s="28" t="s">
        <v>30</v>
      </c>
      <c r="AJ17" s="15" t="s">
        <v>30</v>
      </c>
      <c r="AK17" s="28" t="s">
        <v>30</v>
      </c>
      <c r="AL17" s="15" t="s">
        <v>30</v>
      </c>
      <c r="AM17" s="28" t="s">
        <v>30</v>
      </c>
      <c r="AN17" s="15" t="s">
        <v>30</v>
      </c>
      <c r="AO17" s="28" t="s">
        <v>30</v>
      </c>
      <c r="AP17" s="16">
        <v>5</v>
      </c>
      <c r="AQ17" s="19">
        <f t="shared" si="7"/>
        <v>0</v>
      </c>
      <c r="AR17" s="18">
        <f t="shared" si="8"/>
        <v>0</v>
      </c>
      <c r="AS17" s="20"/>
      <c r="AT17" s="21"/>
      <c r="AU17" s="16"/>
      <c r="AV17" s="19"/>
      <c r="AW17" s="18"/>
      <c r="AY17" s="22">
        <f t="shared" si="9"/>
        <v>513.44</v>
      </c>
      <c r="AZ17" s="22">
        <f t="shared" si="9"/>
        <v>850.73</v>
      </c>
      <c r="BA17" s="23">
        <f t="shared" si="10"/>
        <v>100</v>
      </c>
      <c r="BB17" s="22">
        <f t="shared" si="0"/>
        <v>468.5</v>
      </c>
      <c r="BC17" s="22">
        <f t="shared" si="0"/>
        <v>566</v>
      </c>
      <c r="BD17" s="23">
        <f t="shared" si="11"/>
        <v>66.66666666666666</v>
      </c>
      <c r="BE17" s="22">
        <f t="shared" si="19"/>
        <v>514.5</v>
      </c>
      <c r="BF17" s="22">
        <f t="shared" si="19"/>
        <v>921.5</v>
      </c>
      <c r="BG17" s="23">
        <f t="shared" si="12"/>
        <v>66.66666666666666</v>
      </c>
      <c r="BH17" s="23">
        <f t="shared" si="13"/>
      </c>
      <c r="BI17" s="23">
        <f t="shared" si="13"/>
      </c>
      <c r="BJ17" s="23">
        <f t="shared" si="14"/>
        <v>0</v>
      </c>
      <c r="BK17" s="23">
        <f t="shared" si="15"/>
      </c>
      <c r="BL17" s="23">
        <f t="shared" si="16"/>
      </c>
      <c r="BM17" s="23">
        <f t="shared" si="17"/>
        <v>0</v>
      </c>
      <c r="BN17" s="24">
        <f t="shared" si="18"/>
        <v>498.81</v>
      </c>
      <c r="BO17" s="24">
        <f t="shared" si="18"/>
        <v>779.41</v>
      </c>
    </row>
    <row r="18" spans="1:67" ht="12.75">
      <c r="A18" s="11">
        <v>42300</v>
      </c>
      <c r="B18" s="12" t="s">
        <v>28</v>
      </c>
      <c r="C18" s="13">
        <v>13</v>
      </c>
      <c r="D18" s="14" t="s">
        <v>42</v>
      </c>
      <c r="E18" s="15" t="s">
        <v>30</v>
      </c>
      <c r="F18" s="28" t="s">
        <v>30</v>
      </c>
      <c r="G18" s="15" t="s">
        <v>30</v>
      </c>
      <c r="H18" s="28" t="s">
        <v>30</v>
      </c>
      <c r="I18" s="15" t="s">
        <v>30</v>
      </c>
      <c r="J18" s="28" t="s">
        <v>30</v>
      </c>
      <c r="K18" s="16">
        <v>3</v>
      </c>
      <c r="L18" s="17">
        <f t="shared" si="1"/>
        <v>0</v>
      </c>
      <c r="M18" s="18">
        <f t="shared" si="2"/>
        <v>0</v>
      </c>
      <c r="N18" s="15" t="s">
        <v>30</v>
      </c>
      <c r="O18" s="28" t="s">
        <v>30</v>
      </c>
      <c r="P18" s="15" t="s">
        <v>30</v>
      </c>
      <c r="Q18" s="28" t="s">
        <v>30</v>
      </c>
      <c r="R18" s="15" t="s">
        <v>30</v>
      </c>
      <c r="S18" s="28" t="s">
        <v>30</v>
      </c>
      <c r="T18" s="16">
        <v>3</v>
      </c>
      <c r="U18" s="17">
        <f t="shared" si="3"/>
        <v>0</v>
      </c>
      <c r="V18" s="18">
        <f t="shared" si="4"/>
        <v>0</v>
      </c>
      <c r="W18" s="15">
        <v>290</v>
      </c>
      <c r="X18" s="28">
        <v>425</v>
      </c>
      <c r="Y18" s="15" t="s">
        <v>30</v>
      </c>
      <c r="Z18" s="28" t="s">
        <v>30</v>
      </c>
      <c r="AA18" s="15" t="s">
        <v>30</v>
      </c>
      <c r="AB18" s="28" t="s">
        <v>30</v>
      </c>
      <c r="AC18" s="16">
        <v>3</v>
      </c>
      <c r="AD18" s="17">
        <f t="shared" si="5"/>
        <v>1</v>
      </c>
      <c r="AE18" s="18">
        <f t="shared" si="6"/>
        <v>33.33333333333333</v>
      </c>
      <c r="AF18" s="15" t="s">
        <v>30</v>
      </c>
      <c r="AG18" s="28" t="s">
        <v>30</v>
      </c>
      <c r="AH18" s="15">
        <v>280</v>
      </c>
      <c r="AI18" s="28">
        <v>380</v>
      </c>
      <c r="AJ18" s="15" t="s">
        <v>30</v>
      </c>
      <c r="AK18" s="28" t="s">
        <v>30</v>
      </c>
      <c r="AL18" s="15" t="s">
        <v>30</v>
      </c>
      <c r="AM18" s="28" t="s">
        <v>30</v>
      </c>
      <c r="AN18" s="15" t="s">
        <v>30</v>
      </c>
      <c r="AO18" s="28" t="s">
        <v>30</v>
      </c>
      <c r="AP18" s="16">
        <v>5</v>
      </c>
      <c r="AQ18" s="19">
        <f t="shared" si="7"/>
        <v>1</v>
      </c>
      <c r="AR18" s="18">
        <f t="shared" si="8"/>
        <v>20</v>
      </c>
      <c r="AS18" s="20"/>
      <c r="AT18" s="21"/>
      <c r="AU18" s="16"/>
      <c r="AV18" s="19"/>
      <c r="AW18" s="18"/>
      <c r="AY18" s="22">
        <f t="shared" si="9"/>
      </c>
      <c r="AZ18" s="22">
        <f t="shared" si="9"/>
      </c>
      <c r="BA18" s="23">
        <f t="shared" si="10"/>
        <v>0</v>
      </c>
      <c r="BB18" s="22">
        <f t="shared" si="0"/>
      </c>
      <c r="BC18" s="22">
        <f t="shared" si="0"/>
      </c>
      <c r="BD18" s="23">
        <f t="shared" si="11"/>
        <v>0</v>
      </c>
      <c r="BE18" s="22">
        <f t="shared" si="19"/>
        <v>290</v>
      </c>
      <c r="BF18" s="22">
        <f t="shared" si="19"/>
        <v>425</v>
      </c>
      <c r="BG18" s="23">
        <f t="shared" si="12"/>
        <v>33.33333333333333</v>
      </c>
      <c r="BH18" s="23">
        <f t="shared" si="13"/>
        <v>280</v>
      </c>
      <c r="BI18" s="23">
        <f t="shared" si="13"/>
        <v>380</v>
      </c>
      <c r="BJ18" s="23">
        <f t="shared" si="14"/>
        <v>20</v>
      </c>
      <c r="BK18" s="23">
        <f t="shared" si="15"/>
      </c>
      <c r="BL18" s="23">
        <f t="shared" si="16"/>
      </c>
      <c r="BM18" s="23">
        <f t="shared" si="17"/>
        <v>0</v>
      </c>
      <c r="BN18" s="24">
        <f t="shared" si="18"/>
        <v>285</v>
      </c>
      <c r="BO18" s="24">
        <f t="shared" si="18"/>
        <v>402.5</v>
      </c>
    </row>
    <row r="19" spans="1:67" ht="12.75">
      <c r="A19" s="11">
        <v>42300</v>
      </c>
      <c r="B19" s="12" t="s">
        <v>28</v>
      </c>
      <c r="C19" s="13">
        <v>14</v>
      </c>
      <c r="D19" s="14" t="s">
        <v>43</v>
      </c>
      <c r="E19" s="15" t="s">
        <v>30</v>
      </c>
      <c r="F19" s="28" t="s">
        <v>30</v>
      </c>
      <c r="G19" s="15" t="s">
        <v>30</v>
      </c>
      <c r="H19" s="28" t="s">
        <v>30</v>
      </c>
      <c r="I19" s="15" t="s">
        <v>30</v>
      </c>
      <c r="J19" s="28" t="s">
        <v>30</v>
      </c>
      <c r="K19" s="16">
        <v>3</v>
      </c>
      <c r="L19" s="17">
        <f t="shared" si="1"/>
        <v>0</v>
      </c>
      <c r="M19" s="18">
        <f t="shared" si="2"/>
        <v>0</v>
      </c>
      <c r="N19" s="15" t="s">
        <v>30</v>
      </c>
      <c r="O19" s="28" t="s">
        <v>30</v>
      </c>
      <c r="P19" s="15" t="s">
        <v>30</v>
      </c>
      <c r="Q19" s="28" t="s">
        <v>30</v>
      </c>
      <c r="R19" s="15" t="s">
        <v>30</v>
      </c>
      <c r="S19" s="28" t="s">
        <v>30</v>
      </c>
      <c r="T19" s="16">
        <v>3</v>
      </c>
      <c r="U19" s="17">
        <f t="shared" si="3"/>
        <v>0</v>
      </c>
      <c r="V19" s="18">
        <f t="shared" si="4"/>
        <v>0</v>
      </c>
      <c r="W19" s="15">
        <v>211</v>
      </c>
      <c r="X19" s="28">
        <v>357</v>
      </c>
      <c r="Y19" s="15" t="s">
        <v>30</v>
      </c>
      <c r="Z19" s="28" t="s">
        <v>30</v>
      </c>
      <c r="AA19" s="15" t="s">
        <v>30</v>
      </c>
      <c r="AB19" s="28" t="s">
        <v>30</v>
      </c>
      <c r="AC19" s="16">
        <v>3</v>
      </c>
      <c r="AD19" s="17">
        <f t="shared" si="5"/>
        <v>1</v>
      </c>
      <c r="AE19" s="18">
        <f t="shared" si="6"/>
        <v>33.33333333333333</v>
      </c>
      <c r="AF19" s="15" t="s">
        <v>30</v>
      </c>
      <c r="AG19" s="28" t="s">
        <v>30</v>
      </c>
      <c r="AH19" s="15">
        <v>240</v>
      </c>
      <c r="AI19" s="28">
        <v>325</v>
      </c>
      <c r="AJ19" s="15" t="s">
        <v>30</v>
      </c>
      <c r="AK19" s="28" t="s">
        <v>30</v>
      </c>
      <c r="AL19" s="15" t="s">
        <v>30</v>
      </c>
      <c r="AM19" s="28" t="s">
        <v>30</v>
      </c>
      <c r="AN19" s="15" t="s">
        <v>30</v>
      </c>
      <c r="AO19" s="28" t="s">
        <v>30</v>
      </c>
      <c r="AP19" s="16">
        <v>5</v>
      </c>
      <c r="AQ19" s="19">
        <f t="shared" si="7"/>
        <v>1</v>
      </c>
      <c r="AR19" s="18">
        <f t="shared" si="8"/>
        <v>20</v>
      </c>
      <c r="AS19" s="20"/>
      <c r="AT19" s="21"/>
      <c r="AU19" s="16"/>
      <c r="AV19" s="19"/>
      <c r="AW19" s="18"/>
      <c r="AY19" s="22">
        <f t="shared" si="9"/>
      </c>
      <c r="AZ19" s="22">
        <f t="shared" si="9"/>
      </c>
      <c r="BA19" s="23">
        <f t="shared" si="10"/>
        <v>0</v>
      </c>
      <c r="BB19" s="22">
        <f t="shared" si="0"/>
      </c>
      <c r="BC19" s="22">
        <f t="shared" si="0"/>
      </c>
      <c r="BD19" s="23">
        <f t="shared" si="11"/>
        <v>0</v>
      </c>
      <c r="BE19" s="22">
        <f t="shared" si="19"/>
        <v>211</v>
      </c>
      <c r="BF19" s="22">
        <f t="shared" si="19"/>
        <v>357</v>
      </c>
      <c r="BG19" s="23">
        <f t="shared" si="12"/>
        <v>33.33333333333333</v>
      </c>
      <c r="BH19" s="23">
        <f t="shared" si="13"/>
        <v>240</v>
      </c>
      <c r="BI19" s="23">
        <f t="shared" si="13"/>
        <v>325</v>
      </c>
      <c r="BJ19" s="23">
        <f t="shared" si="14"/>
        <v>20</v>
      </c>
      <c r="BK19" s="23">
        <f t="shared" si="15"/>
      </c>
      <c r="BL19" s="23">
        <f t="shared" si="16"/>
      </c>
      <c r="BM19" s="23">
        <f t="shared" si="17"/>
        <v>0</v>
      </c>
      <c r="BN19" s="24">
        <f t="shared" si="18"/>
        <v>225.5</v>
      </c>
      <c r="BO19" s="24">
        <f t="shared" si="18"/>
        <v>341</v>
      </c>
    </row>
    <row r="20" spans="1:67" ht="12.75">
      <c r="A20" s="11">
        <v>42300</v>
      </c>
      <c r="B20" s="12" t="s">
        <v>28</v>
      </c>
      <c r="C20" s="13">
        <v>15</v>
      </c>
      <c r="D20" s="14" t="s">
        <v>44</v>
      </c>
      <c r="E20" s="15">
        <v>94.5</v>
      </c>
      <c r="F20" s="28">
        <v>125</v>
      </c>
      <c r="G20" s="15">
        <v>107</v>
      </c>
      <c r="H20" s="28">
        <v>125</v>
      </c>
      <c r="I20" s="15">
        <v>100.8</v>
      </c>
      <c r="J20" s="28">
        <v>114.5</v>
      </c>
      <c r="K20" s="16">
        <v>3</v>
      </c>
      <c r="L20" s="17">
        <f t="shared" si="1"/>
        <v>3</v>
      </c>
      <c r="M20" s="18">
        <f t="shared" si="2"/>
        <v>100</v>
      </c>
      <c r="N20" s="15">
        <v>146</v>
      </c>
      <c r="O20" s="28">
        <v>146</v>
      </c>
      <c r="P20" s="15">
        <v>168</v>
      </c>
      <c r="Q20" s="28">
        <v>168</v>
      </c>
      <c r="R20" s="15">
        <v>147</v>
      </c>
      <c r="S20" s="28">
        <v>147</v>
      </c>
      <c r="T20" s="16">
        <v>3</v>
      </c>
      <c r="U20" s="17">
        <f t="shared" si="3"/>
        <v>3</v>
      </c>
      <c r="V20" s="18">
        <f t="shared" si="4"/>
        <v>100</v>
      </c>
      <c r="W20" s="15">
        <v>130</v>
      </c>
      <c r="X20" s="28">
        <v>141</v>
      </c>
      <c r="Y20" s="15">
        <v>142</v>
      </c>
      <c r="Z20" s="28">
        <v>142</v>
      </c>
      <c r="AA20" s="15">
        <v>120</v>
      </c>
      <c r="AB20" s="28">
        <v>140</v>
      </c>
      <c r="AC20" s="16">
        <v>3</v>
      </c>
      <c r="AD20" s="17">
        <f t="shared" si="5"/>
        <v>3</v>
      </c>
      <c r="AE20" s="18">
        <f t="shared" si="6"/>
        <v>100</v>
      </c>
      <c r="AF20" s="15" t="s">
        <v>30</v>
      </c>
      <c r="AG20" s="28" t="s">
        <v>30</v>
      </c>
      <c r="AH20" s="15" t="s">
        <v>30</v>
      </c>
      <c r="AI20" s="28" t="s">
        <v>30</v>
      </c>
      <c r="AJ20" s="15" t="s">
        <v>30</v>
      </c>
      <c r="AK20" s="28" t="s">
        <v>30</v>
      </c>
      <c r="AL20" s="15">
        <v>125</v>
      </c>
      <c r="AM20" s="28">
        <v>125</v>
      </c>
      <c r="AN20" s="15" t="s">
        <v>30</v>
      </c>
      <c r="AO20" s="28" t="s">
        <v>30</v>
      </c>
      <c r="AP20" s="16">
        <v>5</v>
      </c>
      <c r="AQ20" s="19">
        <f t="shared" si="7"/>
        <v>1</v>
      </c>
      <c r="AR20" s="18">
        <f t="shared" si="8"/>
        <v>20</v>
      </c>
      <c r="AS20" s="20"/>
      <c r="AT20" s="21"/>
      <c r="AU20" s="16"/>
      <c r="AV20" s="19"/>
      <c r="AW20" s="18"/>
      <c r="AY20" s="22">
        <f t="shared" si="9"/>
        <v>100.77</v>
      </c>
      <c r="AZ20" s="22">
        <f t="shared" si="9"/>
        <v>121.5</v>
      </c>
      <c r="BA20" s="23">
        <f t="shared" si="10"/>
        <v>100</v>
      </c>
      <c r="BB20" s="22">
        <f t="shared" si="0"/>
        <v>153.67</v>
      </c>
      <c r="BC20" s="22">
        <f t="shared" si="0"/>
        <v>153.67</v>
      </c>
      <c r="BD20" s="23">
        <f t="shared" si="11"/>
        <v>100</v>
      </c>
      <c r="BE20" s="22">
        <f t="shared" si="19"/>
        <v>130.67</v>
      </c>
      <c r="BF20" s="22">
        <f t="shared" si="19"/>
        <v>141</v>
      </c>
      <c r="BG20" s="23">
        <f t="shared" si="12"/>
        <v>100</v>
      </c>
      <c r="BH20" s="23">
        <f t="shared" si="13"/>
        <v>125</v>
      </c>
      <c r="BI20" s="23">
        <f t="shared" si="13"/>
        <v>125</v>
      </c>
      <c r="BJ20" s="23">
        <f t="shared" si="14"/>
        <v>20</v>
      </c>
      <c r="BK20" s="23">
        <f t="shared" si="15"/>
      </c>
      <c r="BL20" s="23">
        <f t="shared" si="16"/>
      </c>
      <c r="BM20" s="23">
        <f t="shared" si="17"/>
        <v>0</v>
      </c>
      <c r="BN20" s="24">
        <f t="shared" si="18"/>
        <v>127.53</v>
      </c>
      <c r="BO20" s="24">
        <f t="shared" si="18"/>
        <v>135.29</v>
      </c>
    </row>
    <row r="21" spans="1:67" ht="12.75">
      <c r="A21" s="11">
        <v>42300</v>
      </c>
      <c r="B21" s="12" t="s">
        <v>28</v>
      </c>
      <c r="C21" s="13">
        <v>16</v>
      </c>
      <c r="D21" s="14" t="s">
        <v>45</v>
      </c>
      <c r="E21" s="15">
        <v>69.88</v>
      </c>
      <c r="F21" s="28">
        <v>199</v>
      </c>
      <c r="G21" s="15">
        <v>81.3</v>
      </c>
      <c r="H21" s="28">
        <v>249</v>
      </c>
      <c r="I21" s="15">
        <v>73.37</v>
      </c>
      <c r="J21" s="28">
        <v>299.9</v>
      </c>
      <c r="K21" s="16">
        <v>3</v>
      </c>
      <c r="L21" s="17">
        <f t="shared" si="1"/>
        <v>3</v>
      </c>
      <c r="M21" s="18">
        <f t="shared" si="2"/>
        <v>100</v>
      </c>
      <c r="N21" s="15">
        <v>61</v>
      </c>
      <c r="O21" s="28">
        <v>230</v>
      </c>
      <c r="P21" s="15">
        <v>72</v>
      </c>
      <c r="Q21" s="28">
        <v>256</v>
      </c>
      <c r="R21" s="15">
        <v>62</v>
      </c>
      <c r="S21" s="28">
        <v>230</v>
      </c>
      <c r="T21" s="16">
        <v>3</v>
      </c>
      <c r="U21" s="17">
        <f t="shared" si="3"/>
        <v>3</v>
      </c>
      <c r="V21" s="18">
        <f t="shared" si="4"/>
        <v>100</v>
      </c>
      <c r="W21" s="15">
        <v>57</v>
      </c>
      <c r="X21" s="28">
        <v>257</v>
      </c>
      <c r="Y21" s="15">
        <v>53</v>
      </c>
      <c r="Z21" s="28">
        <v>213</v>
      </c>
      <c r="AA21" s="15">
        <v>52</v>
      </c>
      <c r="AB21" s="28">
        <v>232</v>
      </c>
      <c r="AC21" s="16">
        <v>3</v>
      </c>
      <c r="AD21" s="17">
        <f t="shared" si="5"/>
        <v>3</v>
      </c>
      <c r="AE21" s="18">
        <f t="shared" si="6"/>
        <v>100</v>
      </c>
      <c r="AF21" s="15" t="s">
        <v>30</v>
      </c>
      <c r="AG21" s="28" t="s">
        <v>30</v>
      </c>
      <c r="AH21" s="15" t="s">
        <v>30</v>
      </c>
      <c r="AI21" s="28" t="s">
        <v>30</v>
      </c>
      <c r="AJ21" s="15" t="s">
        <v>30</v>
      </c>
      <c r="AK21" s="28" t="s">
        <v>30</v>
      </c>
      <c r="AL21" s="15" t="s">
        <v>30</v>
      </c>
      <c r="AM21" s="28" t="s">
        <v>30</v>
      </c>
      <c r="AN21" s="15" t="s">
        <v>30</v>
      </c>
      <c r="AO21" s="28" t="s">
        <v>30</v>
      </c>
      <c r="AP21" s="16">
        <v>5</v>
      </c>
      <c r="AQ21" s="19">
        <f t="shared" si="7"/>
        <v>0</v>
      </c>
      <c r="AR21" s="18">
        <f t="shared" si="8"/>
        <v>0</v>
      </c>
      <c r="AS21" s="20"/>
      <c r="AT21" s="21"/>
      <c r="AU21" s="16"/>
      <c r="AV21" s="19"/>
      <c r="AW21" s="18"/>
      <c r="AY21" s="22">
        <f t="shared" si="9"/>
        <v>74.85</v>
      </c>
      <c r="AZ21" s="22">
        <f t="shared" si="9"/>
        <v>249.3</v>
      </c>
      <c r="BA21" s="23">
        <f t="shared" si="10"/>
        <v>100</v>
      </c>
      <c r="BB21" s="22">
        <f t="shared" si="0"/>
        <v>65</v>
      </c>
      <c r="BC21" s="22">
        <f t="shared" si="0"/>
        <v>238.67</v>
      </c>
      <c r="BD21" s="23">
        <f t="shared" si="11"/>
        <v>100</v>
      </c>
      <c r="BE21" s="22">
        <f t="shared" si="19"/>
        <v>54</v>
      </c>
      <c r="BF21" s="22">
        <f t="shared" si="19"/>
        <v>234</v>
      </c>
      <c r="BG21" s="23">
        <f t="shared" si="12"/>
        <v>100</v>
      </c>
      <c r="BH21" s="23">
        <f t="shared" si="13"/>
      </c>
      <c r="BI21" s="23">
        <f t="shared" si="13"/>
      </c>
      <c r="BJ21" s="23">
        <f t="shared" si="14"/>
        <v>0</v>
      </c>
      <c r="BK21" s="23">
        <f t="shared" si="15"/>
      </c>
      <c r="BL21" s="23">
        <f t="shared" si="16"/>
      </c>
      <c r="BM21" s="23">
        <f t="shared" si="17"/>
        <v>0</v>
      </c>
      <c r="BN21" s="24">
        <f t="shared" si="18"/>
        <v>64.62</v>
      </c>
      <c r="BO21" s="24">
        <f t="shared" si="18"/>
        <v>240.66</v>
      </c>
    </row>
    <row r="22" spans="1:67" ht="12.75">
      <c r="A22" s="11">
        <v>42300</v>
      </c>
      <c r="B22" s="12" t="s">
        <v>28</v>
      </c>
      <c r="C22" s="13">
        <v>17</v>
      </c>
      <c r="D22" s="14" t="s">
        <v>46</v>
      </c>
      <c r="E22" s="15">
        <v>366.67</v>
      </c>
      <c r="F22" s="28">
        <v>504</v>
      </c>
      <c r="G22" s="15">
        <v>189</v>
      </c>
      <c r="H22" s="28">
        <v>349</v>
      </c>
      <c r="I22" s="15">
        <v>292.7</v>
      </c>
      <c r="J22" s="28">
        <v>398.6</v>
      </c>
      <c r="K22" s="16">
        <v>3</v>
      </c>
      <c r="L22" s="17">
        <f t="shared" si="1"/>
        <v>3</v>
      </c>
      <c r="M22" s="18">
        <f t="shared" si="2"/>
        <v>100</v>
      </c>
      <c r="N22" s="15">
        <v>200</v>
      </c>
      <c r="O22" s="28">
        <v>340</v>
      </c>
      <c r="P22" s="15" t="s">
        <v>30</v>
      </c>
      <c r="Q22" s="28" t="s">
        <v>30</v>
      </c>
      <c r="R22" s="15">
        <v>211</v>
      </c>
      <c r="S22" s="28">
        <v>359</v>
      </c>
      <c r="T22" s="16">
        <v>3</v>
      </c>
      <c r="U22" s="17">
        <f t="shared" si="3"/>
        <v>2</v>
      </c>
      <c r="V22" s="18">
        <f t="shared" si="4"/>
        <v>66.66666666666666</v>
      </c>
      <c r="W22" s="15" t="s">
        <v>30</v>
      </c>
      <c r="X22" s="28" t="s">
        <v>30</v>
      </c>
      <c r="Y22" s="15" t="s">
        <v>30</v>
      </c>
      <c r="Z22" s="28" t="s">
        <v>30</v>
      </c>
      <c r="AA22" s="15">
        <v>203</v>
      </c>
      <c r="AB22" s="28">
        <v>355</v>
      </c>
      <c r="AC22" s="16">
        <v>3</v>
      </c>
      <c r="AD22" s="17">
        <f t="shared" si="5"/>
        <v>1</v>
      </c>
      <c r="AE22" s="18">
        <f t="shared" si="6"/>
        <v>33.33333333333333</v>
      </c>
      <c r="AF22" s="15" t="s">
        <v>30</v>
      </c>
      <c r="AG22" s="28" t="s">
        <v>30</v>
      </c>
      <c r="AH22" s="15" t="s">
        <v>30</v>
      </c>
      <c r="AI22" s="28" t="s">
        <v>30</v>
      </c>
      <c r="AJ22" s="15" t="s">
        <v>30</v>
      </c>
      <c r="AK22" s="28" t="s">
        <v>30</v>
      </c>
      <c r="AL22" s="15" t="s">
        <v>30</v>
      </c>
      <c r="AM22" s="28" t="s">
        <v>30</v>
      </c>
      <c r="AN22" s="15" t="s">
        <v>30</v>
      </c>
      <c r="AO22" s="28" t="s">
        <v>30</v>
      </c>
      <c r="AP22" s="16">
        <v>5</v>
      </c>
      <c r="AQ22" s="19">
        <f t="shared" si="7"/>
        <v>0</v>
      </c>
      <c r="AR22" s="18">
        <f t="shared" si="8"/>
        <v>0</v>
      </c>
      <c r="AS22" s="20"/>
      <c r="AT22" s="21"/>
      <c r="AU22" s="16"/>
      <c r="AV22" s="19"/>
      <c r="AW22" s="18"/>
      <c r="AY22" s="22">
        <f t="shared" si="9"/>
        <v>282.79</v>
      </c>
      <c r="AZ22" s="22">
        <f t="shared" si="9"/>
        <v>417.2</v>
      </c>
      <c r="BA22" s="23">
        <f t="shared" si="10"/>
        <v>100</v>
      </c>
      <c r="BB22" s="22">
        <f aca="true" t="shared" si="20" ref="BB22:BC45">IF(SUM(N22,P22,R22)=0,"",ROUND(AVERAGE(N22,P22,R22),2))</f>
        <v>205.5</v>
      </c>
      <c r="BC22" s="22">
        <f t="shared" si="20"/>
        <v>349.5</v>
      </c>
      <c r="BD22" s="23">
        <f t="shared" si="11"/>
        <v>66.66666666666666</v>
      </c>
      <c r="BE22" s="22">
        <f t="shared" si="19"/>
        <v>203</v>
      </c>
      <c r="BF22" s="22">
        <f t="shared" si="19"/>
        <v>355</v>
      </c>
      <c r="BG22" s="23">
        <f t="shared" si="12"/>
        <v>33.33333333333333</v>
      </c>
      <c r="BH22" s="23">
        <f t="shared" si="13"/>
      </c>
      <c r="BI22" s="23">
        <f t="shared" si="13"/>
      </c>
      <c r="BJ22" s="23">
        <f t="shared" si="14"/>
        <v>0</v>
      </c>
      <c r="BK22" s="23">
        <f t="shared" si="15"/>
      </c>
      <c r="BL22" s="23">
        <f t="shared" si="16"/>
      </c>
      <c r="BM22" s="23">
        <f t="shared" si="17"/>
        <v>0</v>
      </c>
      <c r="BN22" s="24">
        <f t="shared" si="18"/>
        <v>230.43</v>
      </c>
      <c r="BO22" s="24">
        <f t="shared" si="18"/>
        <v>373.9</v>
      </c>
    </row>
    <row r="23" spans="1:67" ht="12.75">
      <c r="A23" s="11">
        <v>42300</v>
      </c>
      <c r="B23" s="12" t="s">
        <v>28</v>
      </c>
      <c r="C23" s="13">
        <v>18</v>
      </c>
      <c r="D23" s="14" t="s">
        <v>47</v>
      </c>
      <c r="E23" s="15">
        <v>153.08</v>
      </c>
      <c r="F23" s="28">
        <v>268</v>
      </c>
      <c r="G23" s="15">
        <v>137.69</v>
      </c>
      <c r="H23" s="28">
        <v>291</v>
      </c>
      <c r="I23" s="15">
        <v>153.27</v>
      </c>
      <c r="J23" s="28">
        <v>199.75</v>
      </c>
      <c r="K23" s="16">
        <v>3</v>
      </c>
      <c r="L23" s="17">
        <f t="shared" si="1"/>
        <v>3</v>
      </c>
      <c r="M23" s="18">
        <f t="shared" si="2"/>
        <v>100</v>
      </c>
      <c r="N23" s="15">
        <v>126</v>
      </c>
      <c r="O23" s="28">
        <v>142</v>
      </c>
      <c r="P23" s="15">
        <v>195</v>
      </c>
      <c r="Q23" s="28">
        <v>195</v>
      </c>
      <c r="R23" s="15">
        <v>115</v>
      </c>
      <c r="S23" s="28">
        <v>162</v>
      </c>
      <c r="T23" s="16">
        <v>3</v>
      </c>
      <c r="U23" s="17">
        <f t="shared" si="3"/>
        <v>3</v>
      </c>
      <c r="V23" s="18">
        <f t="shared" si="4"/>
        <v>100</v>
      </c>
      <c r="W23" s="15">
        <v>107</v>
      </c>
      <c r="X23" s="28">
        <v>181</v>
      </c>
      <c r="Y23" s="15">
        <v>180</v>
      </c>
      <c r="Z23" s="28">
        <v>180</v>
      </c>
      <c r="AA23" s="15">
        <v>160</v>
      </c>
      <c r="AB23" s="28">
        <v>186</v>
      </c>
      <c r="AC23" s="16">
        <v>3</v>
      </c>
      <c r="AD23" s="17">
        <f t="shared" si="5"/>
        <v>3</v>
      </c>
      <c r="AE23" s="18">
        <f t="shared" si="6"/>
        <v>100</v>
      </c>
      <c r="AF23" s="15" t="s">
        <v>30</v>
      </c>
      <c r="AG23" s="28" t="s">
        <v>30</v>
      </c>
      <c r="AH23" s="15" t="s">
        <v>30</v>
      </c>
      <c r="AI23" s="28" t="s">
        <v>30</v>
      </c>
      <c r="AJ23" s="15" t="s">
        <v>30</v>
      </c>
      <c r="AK23" s="28" t="s">
        <v>30</v>
      </c>
      <c r="AL23" s="15" t="s">
        <v>30</v>
      </c>
      <c r="AM23" s="28" t="s">
        <v>30</v>
      </c>
      <c r="AN23" s="15">
        <v>153</v>
      </c>
      <c r="AO23" s="28">
        <v>180</v>
      </c>
      <c r="AP23" s="16">
        <v>5</v>
      </c>
      <c r="AQ23" s="19">
        <f t="shared" si="7"/>
        <v>1</v>
      </c>
      <c r="AR23" s="18">
        <f t="shared" si="8"/>
        <v>20</v>
      </c>
      <c r="AS23" s="20"/>
      <c r="AT23" s="21"/>
      <c r="AU23" s="16"/>
      <c r="AV23" s="19"/>
      <c r="AW23" s="18"/>
      <c r="AY23" s="22">
        <f t="shared" si="9"/>
        <v>148.01</v>
      </c>
      <c r="AZ23" s="22">
        <f t="shared" si="9"/>
        <v>252.92</v>
      </c>
      <c r="BA23" s="23">
        <f t="shared" si="10"/>
        <v>100</v>
      </c>
      <c r="BB23" s="22">
        <f t="shared" si="20"/>
        <v>145.33</v>
      </c>
      <c r="BC23" s="22">
        <f t="shared" si="20"/>
        <v>166.33</v>
      </c>
      <c r="BD23" s="23">
        <f t="shared" si="11"/>
        <v>100</v>
      </c>
      <c r="BE23" s="22">
        <f t="shared" si="19"/>
        <v>149</v>
      </c>
      <c r="BF23" s="22">
        <f t="shared" si="19"/>
        <v>182.33</v>
      </c>
      <c r="BG23" s="23">
        <f t="shared" si="12"/>
        <v>100</v>
      </c>
      <c r="BH23" s="23">
        <f t="shared" si="13"/>
        <v>153</v>
      </c>
      <c r="BI23" s="23">
        <f t="shared" si="13"/>
        <v>180</v>
      </c>
      <c r="BJ23" s="23">
        <f t="shared" si="14"/>
        <v>20</v>
      </c>
      <c r="BK23" s="23">
        <f t="shared" si="15"/>
      </c>
      <c r="BL23" s="23">
        <f t="shared" si="16"/>
      </c>
      <c r="BM23" s="23">
        <f t="shared" si="17"/>
        <v>0</v>
      </c>
      <c r="BN23" s="24">
        <f t="shared" si="18"/>
        <v>148.84</v>
      </c>
      <c r="BO23" s="24">
        <f t="shared" si="18"/>
        <v>195.4</v>
      </c>
    </row>
    <row r="24" spans="1:67" ht="12.75">
      <c r="A24" s="11">
        <v>42300</v>
      </c>
      <c r="B24" s="12" t="s">
        <v>28</v>
      </c>
      <c r="C24" s="13">
        <v>19</v>
      </c>
      <c r="D24" s="14" t="s">
        <v>48</v>
      </c>
      <c r="E24" s="15">
        <v>19.9</v>
      </c>
      <c r="F24" s="28">
        <v>78.9</v>
      </c>
      <c r="G24" s="15">
        <v>17.65</v>
      </c>
      <c r="H24" s="28">
        <v>79.85</v>
      </c>
      <c r="I24" s="15">
        <v>16.6</v>
      </c>
      <c r="J24" s="28">
        <v>79.9</v>
      </c>
      <c r="K24" s="16">
        <v>3</v>
      </c>
      <c r="L24" s="17">
        <f t="shared" si="1"/>
        <v>3</v>
      </c>
      <c r="M24" s="18">
        <f t="shared" si="2"/>
        <v>100</v>
      </c>
      <c r="N24" s="15">
        <v>21</v>
      </c>
      <c r="O24" s="28">
        <v>83</v>
      </c>
      <c r="P24" s="15">
        <v>30</v>
      </c>
      <c r="Q24" s="28">
        <v>92</v>
      </c>
      <c r="R24" s="15">
        <v>24</v>
      </c>
      <c r="S24" s="28">
        <v>58</v>
      </c>
      <c r="T24" s="16">
        <v>3</v>
      </c>
      <c r="U24" s="17">
        <f t="shared" si="3"/>
        <v>3</v>
      </c>
      <c r="V24" s="18">
        <f t="shared" si="4"/>
        <v>100</v>
      </c>
      <c r="W24" s="15">
        <v>23</v>
      </c>
      <c r="X24" s="28">
        <v>90</v>
      </c>
      <c r="Y24" s="15">
        <v>24</v>
      </c>
      <c r="Z24" s="28">
        <v>85</v>
      </c>
      <c r="AA24" s="15">
        <v>26</v>
      </c>
      <c r="AB24" s="28">
        <v>87</v>
      </c>
      <c r="AC24" s="16">
        <v>3</v>
      </c>
      <c r="AD24" s="17">
        <f t="shared" si="5"/>
        <v>3</v>
      </c>
      <c r="AE24" s="18">
        <f t="shared" si="6"/>
        <v>100</v>
      </c>
      <c r="AF24" s="15" t="s">
        <v>30</v>
      </c>
      <c r="AG24" s="28" t="s">
        <v>30</v>
      </c>
      <c r="AH24" s="15" t="s">
        <v>30</v>
      </c>
      <c r="AI24" s="28" t="s">
        <v>30</v>
      </c>
      <c r="AJ24" s="15" t="s">
        <v>30</v>
      </c>
      <c r="AK24" s="28" t="s">
        <v>30</v>
      </c>
      <c r="AL24" s="15" t="s">
        <v>30</v>
      </c>
      <c r="AM24" s="28" t="s">
        <v>30</v>
      </c>
      <c r="AN24" s="15">
        <v>23</v>
      </c>
      <c r="AO24" s="28">
        <v>84</v>
      </c>
      <c r="AP24" s="16">
        <v>5</v>
      </c>
      <c r="AQ24" s="19">
        <f t="shared" si="7"/>
        <v>1</v>
      </c>
      <c r="AR24" s="18">
        <f t="shared" si="8"/>
        <v>20</v>
      </c>
      <c r="AS24" s="20"/>
      <c r="AT24" s="21"/>
      <c r="AU24" s="16"/>
      <c r="AV24" s="19"/>
      <c r="AW24" s="18"/>
      <c r="AY24" s="22">
        <f t="shared" si="9"/>
        <v>18.05</v>
      </c>
      <c r="AZ24" s="22">
        <f t="shared" si="9"/>
        <v>79.55</v>
      </c>
      <c r="BA24" s="23">
        <f t="shared" si="10"/>
        <v>100</v>
      </c>
      <c r="BB24" s="22">
        <f t="shared" si="20"/>
        <v>25</v>
      </c>
      <c r="BC24" s="22">
        <f t="shared" si="20"/>
        <v>77.67</v>
      </c>
      <c r="BD24" s="23">
        <f t="shared" si="11"/>
        <v>100</v>
      </c>
      <c r="BE24" s="22">
        <f t="shared" si="19"/>
        <v>24.33</v>
      </c>
      <c r="BF24" s="22">
        <f t="shared" si="19"/>
        <v>87.33</v>
      </c>
      <c r="BG24" s="23">
        <f t="shared" si="12"/>
        <v>100</v>
      </c>
      <c r="BH24" s="23">
        <f t="shared" si="13"/>
        <v>23</v>
      </c>
      <c r="BI24" s="23">
        <f t="shared" si="13"/>
        <v>84</v>
      </c>
      <c r="BJ24" s="23">
        <f t="shared" si="14"/>
        <v>20</v>
      </c>
      <c r="BK24" s="23">
        <f t="shared" si="15"/>
      </c>
      <c r="BL24" s="23">
        <f t="shared" si="16"/>
      </c>
      <c r="BM24" s="23">
        <f t="shared" si="17"/>
        <v>0</v>
      </c>
      <c r="BN24" s="24">
        <f t="shared" si="18"/>
        <v>22.6</v>
      </c>
      <c r="BO24" s="24">
        <f t="shared" si="18"/>
        <v>82.14</v>
      </c>
    </row>
    <row r="25" spans="1:67" ht="12.75">
      <c r="A25" s="11">
        <v>42300</v>
      </c>
      <c r="B25" s="12" t="s">
        <v>28</v>
      </c>
      <c r="C25" s="13">
        <v>20</v>
      </c>
      <c r="D25" s="14" t="s">
        <v>49</v>
      </c>
      <c r="E25" s="15">
        <v>43</v>
      </c>
      <c r="F25" s="28">
        <v>99.75</v>
      </c>
      <c r="G25" s="15">
        <v>44.5</v>
      </c>
      <c r="H25" s="28">
        <v>96.12</v>
      </c>
      <c r="I25" s="15">
        <v>44.74</v>
      </c>
      <c r="J25" s="28">
        <v>72.73</v>
      </c>
      <c r="K25" s="16">
        <v>3</v>
      </c>
      <c r="L25" s="17">
        <f t="shared" si="1"/>
        <v>3</v>
      </c>
      <c r="M25" s="18">
        <f t="shared" si="2"/>
        <v>100</v>
      </c>
      <c r="N25" s="15">
        <v>70</v>
      </c>
      <c r="O25" s="28">
        <v>86.67</v>
      </c>
      <c r="P25" s="15">
        <v>39.09</v>
      </c>
      <c r="Q25" s="28">
        <v>81.25</v>
      </c>
      <c r="R25" s="15">
        <v>72.5</v>
      </c>
      <c r="S25" s="28">
        <v>78.37</v>
      </c>
      <c r="T25" s="16">
        <v>3</v>
      </c>
      <c r="U25" s="17">
        <f t="shared" si="3"/>
        <v>3</v>
      </c>
      <c r="V25" s="18">
        <f t="shared" si="4"/>
        <v>100</v>
      </c>
      <c r="W25" s="15" t="s">
        <v>30</v>
      </c>
      <c r="X25" s="28" t="s">
        <v>30</v>
      </c>
      <c r="Y25" s="15">
        <v>72.5</v>
      </c>
      <c r="Z25" s="28">
        <v>75.67</v>
      </c>
      <c r="AA25" s="15">
        <v>75</v>
      </c>
      <c r="AB25" s="28">
        <v>75</v>
      </c>
      <c r="AC25" s="16">
        <v>3</v>
      </c>
      <c r="AD25" s="17">
        <f t="shared" si="5"/>
        <v>2</v>
      </c>
      <c r="AE25" s="18">
        <f t="shared" si="6"/>
        <v>66.66666666666666</v>
      </c>
      <c r="AF25" s="15" t="s">
        <v>30</v>
      </c>
      <c r="AG25" s="28" t="s">
        <v>30</v>
      </c>
      <c r="AH25" s="15" t="s">
        <v>30</v>
      </c>
      <c r="AI25" s="28" t="s">
        <v>30</v>
      </c>
      <c r="AJ25" s="15" t="s">
        <v>30</v>
      </c>
      <c r="AK25" s="28" t="s">
        <v>30</v>
      </c>
      <c r="AL25" s="15" t="s">
        <v>30</v>
      </c>
      <c r="AM25" s="28" t="s">
        <v>30</v>
      </c>
      <c r="AN25" s="15">
        <v>70.15</v>
      </c>
      <c r="AO25" s="28">
        <v>80</v>
      </c>
      <c r="AP25" s="16">
        <v>5</v>
      </c>
      <c r="AQ25" s="19">
        <f t="shared" si="7"/>
        <v>1</v>
      </c>
      <c r="AR25" s="18">
        <f t="shared" si="8"/>
        <v>20</v>
      </c>
      <c r="AS25" s="20"/>
      <c r="AT25" s="21"/>
      <c r="AU25" s="16"/>
      <c r="AV25" s="19"/>
      <c r="AW25" s="18"/>
      <c r="AY25" s="22">
        <f t="shared" si="9"/>
        <v>44.08</v>
      </c>
      <c r="AZ25" s="22">
        <f t="shared" si="9"/>
        <v>89.53</v>
      </c>
      <c r="BA25" s="23">
        <f t="shared" si="10"/>
        <v>100</v>
      </c>
      <c r="BB25" s="22">
        <f t="shared" si="20"/>
        <v>60.53</v>
      </c>
      <c r="BC25" s="22">
        <f t="shared" si="20"/>
        <v>82.1</v>
      </c>
      <c r="BD25" s="23">
        <f t="shared" si="11"/>
        <v>100</v>
      </c>
      <c r="BE25" s="22">
        <f t="shared" si="19"/>
        <v>73.75</v>
      </c>
      <c r="BF25" s="22">
        <f t="shared" si="19"/>
        <v>75.34</v>
      </c>
      <c r="BG25" s="23">
        <f t="shared" si="12"/>
        <v>66.66666666666666</v>
      </c>
      <c r="BH25" s="23">
        <f t="shared" si="13"/>
        <v>70.15</v>
      </c>
      <c r="BI25" s="23">
        <f t="shared" si="13"/>
        <v>80</v>
      </c>
      <c r="BJ25" s="23">
        <f t="shared" si="14"/>
        <v>20</v>
      </c>
      <c r="BK25" s="23">
        <f t="shared" si="15"/>
      </c>
      <c r="BL25" s="23">
        <f t="shared" si="16"/>
      </c>
      <c r="BM25" s="23">
        <f t="shared" si="17"/>
        <v>0</v>
      </c>
      <c r="BN25" s="24">
        <f t="shared" si="18"/>
        <v>62.13</v>
      </c>
      <c r="BO25" s="24">
        <f t="shared" si="18"/>
        <v>81.74</v>
      </c>
    </row>
    <row r="26" spans="1:67" ht="12.75">
      <c r="A26" s="11">
        <v>42300</v>
      </c>
      <c r="B26" s="12" t="s">
        <v>28</v>
      </c>
      <c r="C26" s="13">
        <v>21</v>
      </c>
      <c r="D26" s="14" t="s">
        <v>50</v>
      </c>
      <c r="E26" s="15">
        <v>30.52</v>
      </c>
      <c r="F26" s="28">
        <v>86.86</v>
      </c>
      <c r="G26" s="15">
        <v>33.69</v>
      </c>
      <c r="H26" s="28">
        <v>69.2</v>
      </c>
      <c r="I26" s="15">
        <v>27.85</v>
      </c>
      <c r="J26" s="28">
        <v>41.71</v>
      </c>
      <c r="K26" s="16">
        <v>3</v>
      </c>
      <c r="L26" s="17">
        <f t="shared" si="1"/>
        <v>3</v>
      </c>
      <c r="M26" s="18">
        <f t="shared" si="2"/>
        <v>100</v>
      </c>
      <c r="N26" s="15">
        <v>53.22</v>
      </c>
      <c r="O26" s="28">
        <v>53.22</v>
      </c>
      <c r="P26" s="15">
        <v>43.55</v>
      </c>
      <c r="Q26" s="28">
        <v>50.8</v>
      </c>
      <c r="R26" s="15">
        <v>53.23</v>
      </c>
      <c r="S26" s="28">
        <v>53.23</v>
      </c>
      <c r="T26" s="16">
        <v>3</v>
      </c>
      <c r="U26" s="17">
        <f t="shared" si="3"/>
        <v>3</v>
      </c>
      <c r="V26" s="18">
        <f t="shared" si="4"/>
        <v>100</v>
      </c>
      <c r="W26" s="15" t="s">
        <v>30</v>
      </c>
      <c r="X26" s="28" t="s">
        <v>30</v>
      </c>
      <c r="Y26" s="15">
        <v>51.61</v>
      </c>
      <c r="Z26" s="28">
        <v>51.61</v>
      </c>
      <c r="AA26" s="15">
        <v>53.22</v>
      </c>
      <c r="AB26" s="28">
        <v>53.22</v>
      </c>
      <c r="AC26" s="16">
        <v>3</v>
      </c>
      <c r="AD26" s="17">
        <f t="shared" si="5"/>
        <v>2</v>
      </c>
      <c r="AE26" s="18">
        <f t="shared" si="6"/>
        <v>66.66666666666666</v>
      </c>
      <c r="AF26" s="15" t="s">
        <v>30</v>
      </c>
      <c r="AG26" s="28" t="s">
        <v>30</v>
      </c>
      <c r="AH26" s="15" t="s">
        <v>30</v>
      </c>
      <c r="AI26" s="28" t="s">
        <v>30</v>
      </c>
      <c r="AJ26" s="15" t="s">
        <v>30</v>
      </c>
      <c r="AK26" s="28" t="s">
        <v>30</v>
      </c>
      <c r="AL26" s="15" t="s">
        <v>30</v>
      </c>
      <c r="AM26" s="28" t="s">
        <v>30</v>
      </c>
      <c r="AN26" s="15">
        <v>53.23</v>
      </c>
      <c r="AO26" s="28">
        <v>53.23</v>
      </c>
      <c r="AP26" s="16">
        <v>5</v>
      </c>
      <c r="AQ26" s="19">
        <f t="shared" si="7"/>
        <v>1</v>
      </c>
      <c r="AR26" s="18">
        <f t="shared" si="8"/>
        <v>20</v>
      </c>
      <c r="AS26" s="20"/>
      <c r="AT26" s="21"/>
      <c r="AU26" s="16"/>
      <c r="AV26" s="19"/>
      <c r="AW26" s="18"/>
      <c r="AY26" s="22">
        <f t="shared" si="9"/>
        <v>30.69</v>
      </c>
      <c r="AZ26" s="22">
        <f t="shared" si="9"/>
        <v>65.92</v>
      </c>
      <c r="BA26" s="23">
        <f t="shared" si="10"/>
        <v>100</v>
      </c>
      <c r="BB26" s="22">
        <f t="shared" si="20"/>
        <v>50</v>
      </c>
      <c r="BC26" s="22">
        <f t="shared" si="20"/>
        <v>52.42</v>
      </c>
      <c r="BD26" s="23">
        <f t="shared" si="11"/>
        <v>100</v>
      </c>
      <c r="BE26" s="22">
        <f t="shared" si="19"/>
        <v>52.42</v>
      </c>
      <c r="BF26" s="22">
        <f t="shared" si="19"/>
        <v>52.42</v>
      </c>
      <c r="BG26" s="23">
        <f t="shared" si="12"/>
        <v>66.66666666666666</v>
      </c>
      <c r="BH26" s="23">
        <f t="shared" si="13"/>
        <v>53.23</v>
      </c>
      <c r="BI26" s="23">
        <f t="shared" si="13"/>
        <v>53.23</v>
      </c>
      <c r="BJ26" s="23">
        <f t="shared" si="14"/>
        <v>20</v>
      </c>
      <c r="BK26" s="23">
        <f t="shared" si="15"/>
      </c>
      <c r="BL26" s="23">
        <f t="shared" si="16"/>
      </c>
      <c r="BM26" s="23">
        <f t="shared" si="17"/>
        <v>0</v>
      </c>
      <c r="BN26" s="24">
        <f t="shared" si="18"/>
        <v>46.59</v>
      </c>
      <c r="BO26" s="24">
        <f t="shared" si="18"/>
        <v>56</v>
      </c>
    </row>
    <row r="27" spans="1:67" ht="12.75">
      <c r="A27" s="11">
        <v>42300</v>
      </c>
      <c r="B27" s="12" t="s">
        <v>28</v>
      </c>
      <c r="C27" s="13">
        <v>22</v>
      </c>
      <c r="D27" s="14" t="s">
        <v>51</v>
      </c>
      <c r="E27" s="15">
        <v>36.25</v>
      </c>
      <c r="F27" s="28">
        <v>56.56</v>
      </c>
      <c r="G27" s="15">
        <v>30.95</v>
      </c>
      <c r="H27" s="28">
        <v>52.28</v>
      </c>
      <c r="I27" s="15">
        <v>32.22</v>
      </c>
      <c r="J27" s="28">
        <v>51.11</v>
      </c>
      <c r="K27" s="16">
        <v>3</v>
      </c>
      <c r="L27" s="17">
        <f t="shared" si="1"/>
        <v>3</v>
      </c>
      <c r="M27" s="18">
        <f t="shared" si="2"/>
        <v>100</v>
      </c>
      <c r="N27" s="15">
        <v>47</v>
      </c>
      <c r="O27" s="28">
        <v>56.67</v>
      </c>
      <c r="P27" s="15">
        <v>35</v>
      </c>
      <c r="Q27" s="28">
        <v>57.78</v>
      </c>
      <c r="R27" s="15">
        <v>45</v>
      </c>
      <c r="S27" s="28">
        <v>58.89</v>
      </c>
      <c r="T27" s="16">
        <v>3</v>
      </c>
      <c r="U27" s="17">
        <f t="shared" si="3"/>
        <v>3</v>
      </c>
      <c r="V27" s="18">
        <f t="shared" si="4"/>
        <v>100</v>
      </c>
      <c r="W27" s="15">
        <v>55</v>
      </c>
      <c r="X27" s="28">
        <v>64.44</v>
      </c>
      <c r="Y27" s="15">
        <v>46</v>
      </c>
      <c r="Z27" s="28">
        <v>53</v>
      </c>
      <c r="AA27" s="15">
        <v>46</v>
      </c>
      <c r="AB27" s="28">
        <v>46</v>
      </c>
      <c r="AC27" s="16">
        <v>3</v>
      </c>
      <c r="AD27" s="17">
        <f t="shared" si="5"/>
        <v>3</v>
      </c>
      <c r="AE27" s="18">
        <f t="shared" si="6"/>
        <v>100</v>
      </c>
      <c r="AF27" s="15" t="s">
        <v>30</v>
      </c>
      <c r="AG27" s="28" t="s">
        <v>30</v>
      </c>
      <c r="AH27" s="15" t="s">
        <v>30</v>
      </c>
      <c r="AI27" s="28" t="s">
        <v>30</v>
      </c>
      <c r="AJ27" s="15" t="s">
        <v>30</v>
      </c>
      <c r="AK27" s="28" t="s">
        <v>30</v>
      </c>
      <c r="AL27" s="15" t="s">
        <v>30</v>
      </c>
      <c r="AM27" s="28" t="s">
        <v>30</v>
      </c>
      <c r="AN27" s="15">
        <v>41</v>
      </c>
      <c r="AO27" s="28">
        <v>59</v>
      </c>
      <c r="AP27" s="16">
        <v>5</v>
      </c>
      <c r="AQ27" s="19">
        <f t="shared" si="7"/>
        <v>1</v>
      </c>
      <c r="AR27" s="18">
        <f t="shared" si="8"/>
        <v>20</v>
      </c>
      <c r="AS27" s="20"/>
      <c r="AT27" s="21"/>
      <c r="AU27" s="16"/>
      <c r="AV27" s="19"/>
      <c r="AW27" s="18"/>
      <c r="AY27" s="22">
        <f t="shared" si="9"/>
        <v>33.14</v>
      </c>
      <c r="AZ27" s="22">
        <f t="shared" si="9"/>
        <v>53.32</v>
      </c>
      <c r="BA27" s="23">
        <f t="shared" si="10"/>
        <v>100</v>
      </c>
      <c r="BB27" s="22">
        <f t="shared" si="20"/>
        <v>42.33</v>
      </c>
      <c r="BC27" s="22">
        <f t="shared" si="20"/>
        <v>57.78</v>
      </c>
      <c r="BD27" s="23">
        <f t="shared" si="11"/>
        <v>100</v>
      </c>
      <c r="BE27" s="22">
        <f t="shared" si="19"/>
        <v>49</v>
      </c>
      <c r="BF27" s="22">
        <f t="shared" si="19"/>
        <v>54.48</v>
      </c>
      <c r="BG27" s="23">
        <f t="shared" si="12"/>
        <v>100</v>
      </c>
      <c r="BH27" s="23">
        <f t="shared" si="13"/>
        <v>41</v>
      </c>
      <c r="BI27" s="23">
        <f t="shared" si="13"/>
        <v>59</v>
      </c>
      <c r="BJ27" s="23">
        <f t="shared" si="14"/>
        <v>20</v>
      </c>
      <c r="BK27" s="23">
        <f t="shared" si="15"/>
      </c>
      <c r="BL27" s="23">
        <f t="shared" si="16"/>
      </c>
      <c r="BM27" s="23">
        <f t="shared" si="17"/>
        <v>0</v>
      </c>
      <c r="BN27" s="24">
        <f t="shared" si="18"/>
        <v>41.37</v>
      </c>
      <c r="BO27" s="24">
        <f t="shared" si="18"/>
        <v>56.15</v>
      </c>
    </row>
    <row r="28" spans="1:67" ht="12.75">
      <c r="A28" s="11">
        <v>42300</v>
      </c>
      <c r="B28" s="12" t="s">
        <v>28</v>
      </c>
      <c r="C28" s="13">
        <v>23</v>
      </c>
      <c r="D28" s="14" t="s">
        <v>52</v>
      </c>
      <c r="E28" s="15">
        <v>249.5</v>
      </c>
      <c r="F28" s="28">
        <v>299.5</v>
      </c>
      <c r="G28" s="15">
        <v>213.61</v>
      </c>
      <c r="H28" s="28">
        <v>282.71</v>
      </c>
      <c r="I28" s="15">
        <v>248</v>
      </c>
      <c r="J28" s="28">
        <v>317.73</v>
      </c>
      <c r="K28" s="16">
        <v>3</v>
      </c>
      <c r="L28" s="17">
        <f t="shared" si="1"/>
        <v>3</v>
      </c>
      <c r="M28" s="18">
        <f t="shared" si="2"/>
        <v>100</v>
      </c>
      <c r="N28" s="15">
        <v>264</v>
      </c>
      <c r="O28" s="28">
        <v>264</v>
      </c>
      <c r="P28" s="15">
        <v>245</v>
      </c>
      <c r="Q28" s="28">
        <v>300</v>
      </c>
      <c r="R28" s="15">
        <v>276</v>
      </c>
      <c r="S28" s="28">
        <v>276</v>
      </c>
      <c r="T28" s="16">
        <v>3</v>
      </c>
      <c r="U28" s="17">
        <f t="shared" si="3"/>
        <v>3</v>
      </c>
      <c r="V28" s="18">
        <f t="shared" si="4"/>
        <v>100</v>
      </c>
      <c r="W28" s="15">
        <v>274</v>
      </c>
      <c r="X28" s="28">
        <v>302</v>
      </c>
      <c r="Y28" s="15">
        <v>170</v>
      </c>
      <c r="Z28" s="28">
        <v>170</v>
      </c>
      <c r="AA28" s="15">
        <v>162</v>
      </c>
      <c r="AB28" s="28">
        <v>162</v>
      </c>
      <c r="AC28" s="16">
        <v>3</v>
      </c>
      <c r="AD28" s="17">
        <f t="shared" si="5"/>
        <v>3</v>
      </c>
      <c r="AE28" s="18">
        <f t="shared" si="6"/>
        <v>100</v>
      </c>
      <c r="AF28" s="15" t="s">
        <v>30</v>
      </c>
      <c r="AG28" s="28" t="s">
        <v>30</v>
      </c>
      <c r="AH28" s="15" t="s">
        <v>30</v>
      </c>
      <c r="AI28" s="28" t="s">
        <v>30</v>
      </c>
      <c r="AJ28" s="15" t="s">
        <v>30</v>
      </c>
      <c r="AK28" s="28" t="s">
        <v>30</v>
      </c>
      <c r="AL28" s="15" t="s">
        <v>30</v>
      </c>
      <c r="AM28" s="28" t="s">
        <v>30</v>
      </c>
      <c r="AN28" s="15">
        <v>240</v>
      </c>
      <c r="AO28" s="28">
        <v>260</v>
      </c>
      <c r="AP28" s="16">
        <v>5</v>
      </c>
      <c r="AQ28" s="19">
        <f t="shared" si="7"/>
        <v>1</v>
      </c>
      <c r="AR28" s="18">
        <f t="shared" si="8"/>
        <v>20</v>
      </c>
      <c r="AS28" s="20"/>
      <c r="AT28" s="21"/>
      <c r="AU28" s="16"/>
      <c r="AV28" s="19"/>
      <c r="AW28" s="18"/>
      <c r="AY28" s="22">
        <f t="shared" si="9"/>
        <v>237.04</v>
      </c>
      <c r="AZ28" s="22">
        <f t="shared" si="9"/>
        <v>299.98</v>
      </c>
      <c r="BA28" s="23">
        <f t="shared" si="10"/>
        <v>100</v>
      </c>
      <c r="BB28" s="22">
        <f t="shared" si="20"/>
        <v>261.67</v>
      </c>
      <c r="BC28" s="22">
        <f t="shared" si="20"/>
        <v>280</v>
      </c>
      <c r="BD28" s="23">
        <f t="shared" si="11"/>
        <v>100</v>
      </c>
      <c r="BE28" s="22">
        <f t="shared" si="19"/>
        <v>202</v>
      </c>
      <c r="BF28" s="22">
        <f t="shared" si="19"/>
        <v>211.33</v>
      </c>
      <c r="BG28" s="23">
        <f t="shared" si="12"/>
        <v>100</v>
      </c>
      <c r="BH28" s="23">
        <f t="shared" si="13"/>
        <v>240</v>
      </c>
      <c r="BI28" s="23">
        <f t="shared" si="13"/>
        <v>260</v>
      </c>
      <c r="BJ28" s="23">
        <f t="shared" si="14"/>
        <v>20</v>
      </c>
      <c r="BK28" s="23">
        <f t="shared" si="15"/>
      </c>
      <c r="BL28" s="23">
        <f t="shared" si="16"/>
      </c>
      <c r="BM28" s="23">
        <f t="shared" si="17"/>
        <v>0</v>
      </c>
      <c r="BN28" s="24">
        <f t="shared" si="18"/>
        <v>235.18</v>
      </c>
      <c r="BO28" s="24">
        <f t="shared" si="18"/>
        <v>262.83</v>
      </c>
    </row>
    <row r="29" spans="1:67" ht="12.75">
      <c r="A29" s="11">
        <v>42300</v>
      </c>
      <c r="B29" s="12" t="s">
        <v>28</v>
      </c>
      <c r="C29" s="13">
        <v>24</v>
      </c>
      <c r="D29" s="14" t="s">
        <v>53</v>
      </c>
      <c r="E29" s="15">
        <v>422.22</v>
      </c>
      <c r="F29" s="28">
        <v>547.78</v>
      </c>
      <c r="G29" s="15">
        <v>321.94</v>
      </c>
      <c r="H29" s="28">
        <v>510.83</v>
      </c>
      <c r="I29" s="15">
        <v>330</v>
      </c>
      <c r="J29" s="28">
        <v>531.05</v>
      </c>
      <c r="K29" s="16">
        <v>3</v>
      </c>
      <c r="L29" s="17">
        <f t="shared" si="1"/>
        <v>3</v>
      </c>
      <c r="M29" s="18">
        <f t="shared" si="2"/>
        <v>100</v>
      </c>
      <c r="N29" s="15">
        <v>244</v>
      </c>
      <c r="O29" s="28">
        <v>435</v>
      </c>
      <c r="P29" s="15">
        <v>265</v>
      </c>
      <c r="Q29" s="28">
        <v>455.55</v>
      </c>
      <c r="R29" s="15">
        <v>195.9</v>
      </c>
      <c r="S29" s="28">
        <v>289</v>
      </c>
      <c r="T29" s="16">
        <v>3</v>
      </c>
      <c r="U29" s="17">
        <f t="shared" si="3"/>
        <v>3</v>
      </c>
      <c r="V29" s="18">
        <f t="shared" si="4"/>
        <v>100</v>
      </c>
      <c r="W29" s="15">
        <v>264</v>
      </c>
      <c r="X29" s="28">
        <v>555.56</v>
      </c>
      <c r="Y29" s="15" t="s">
        <v>30</v>
      </c>
      <c r="Z29" s="28" t="s">
        <v>30</v>
      </c>
      <c r="AA29" s="15">
        <v>283.33</v>
      </c>
      <c r="AB29" s="28">
        <v>477.78</v>
      </c>
      <c r="AC29" s="16">
        <v>3</v>
      </c>
      <c r="AD29" s="17">
        <f t="shared" si="5"/>
        <v>2</v>
      </c>
      <c r="AE29" s="18">
        <f t="shared" si="6"/>
        <v>66.66666666666666</v>
      </c>
      <c r="AF29" s="15" t="s">
        <v>30</v>
      </c>
      <c r="AG29" s="28" t="s">
        <v>30</v>
      </c>
      <c r="AH29" s="15" t="s">
        <v>30</v>
      </c>
      <c r="AI29" s="28" t="s">
        <v>30</v>
      </c>
      <c r="AJ29" s="15">
        <v>365</v>
      </c>
      <c r="AK29" s="28">
        <v>365</v>
      </c>
      <c r="AL29" s="15" t="s">
        <v>30</v>
      </c>
      <c r="AM29" s="28" t="s">
        <v>30</v>
      </c>
      <c r="AN29" s="15">
        <v>260</v>
      </c>
      <c r="AO29" s="28">
        <v>450</v>
      </c>
      <c r="AP29" s="16">
        <v>5</v>
      </c>
      <c r="AQ29" s="19">
        <f t="shared" si="7"/>
        <v>2</v>
      </c>
      <c r="AR29" s="18">
        <f t="shared" si="8"/>
        <v>40</v>
      </c>
      <c r="AS29" s="20"/>
      <c r="AT29" s="21"/>
      <c r="AU29" s="16"/>
      <c r="AV29" s="19"/>
      <c r="AW29" s="18"/>
      <c r="AY29" s="22">
        <f t="shared" si="9"/>
        <v>358.05</v>
      </c>
      <c r="AZ29" s="22">
        <f t="shared" si="9"/>
        <v>529.89</v>
      </c>
      <c r="BA29" s="23">
        <f t="shared" si="10"/>
        <v>100</v>
      </c>
      <c r="BB29" s="22">
        <f t="shared" si="20"/>
        <v>234.97</v>
      </c>
      <c r="BC29" s="22">
        <f t="shared" si="20"/>
        <v>393.18</v>
      </c>
      <c r="BD29" s="23">
        <f t="shared" si="11"/>
        <v>100</v>
      </c>
      <c r="BE29" s="22">
        <f t="shared" si="19"/>
        <v>273.67</v>
      </c>
      <c r="BF29" s="22">
        <f t="shared" si="19"/>
        <v>516.67</v>
      </c>
      <c r="BG29" s="23">
        <f t="shared" si="12"/>
        <v>66.66666666666666</v>
      </c>
      <c r="BH29" s="23">
        <f t="shared" si="13"/>
        <v>312.5</v>
      </c>
      <c r="BI29" s="23">
        <f t="shared" si="13"/>
        <v>407.5</v>
      </c>
      <c r="BJ29" s="23">
        <f t="shared" si="14"/>
        <v>40</v>
      </c>
      <c r="BK29" s="23">
        <f t="shared" si="15"/>
      </c>
      <c r="BL29" s="23">
        <f t="shared" si="16"/>
      </c>
      <c r="BM29" s="23">
        <f t="shared" si="17"/>
        <v>0</v>
      </c>
      <c r="BN29" s="24">
        <f t="shared" si="18"/>
        <v>294.8</v>
      </c>
      <c r="BO29" s="24">
        <f t="shared" si="18"/>
        <v>461.81</v>
      </c>
    </row>
    <row r="30" spans="1:67" ht="12.75">
      <c r="A30" s="11">
        <v>42300</v>
      </c>
      <c r="B30" s="12" t="s">
        <v>28</v>
      </c>
      <c r="C30" s="13">
        <v>25</v>
      </c>
      <c r="D30" s="14" t="s">
        <v>54</v>
      </c>
      <c r="E30" s="15">
        <v>42.38</v>
      </c>
      <c r="F30" s="28">
        <v>61.6</v>
      </c>
      <c r="G30" s="15">
        <v>42.72</v>
      </c>
      <c r="H30" s="28">
        <v>55.39</v>
      </c>
      <c r="I30" s="15">
        <v>37</v>
      </c>
      <c r="J30" s="28">
        <v>53.8</v>
      </c>
      <c r="K30" s="16">
        <v>3</v>
      </c>
      <c r="L30" s="17">
        <f t="shared" si="1"/>
        <v>3</v>
      </c>
      <c r="M30" s="18">
        <f t="shared" si="2"/>
        <v>100</v>
      </c>
      <c r="N30" s="15" t="s">
        <v>30</v>
      </c>
      <c r="O30" s="28" t="s">
        <v>30</v>
      </c>
      <c r="P30" s="15" t="s">
        <v>30</v>
      </c>
      <c r="Q30" s="28" t="s">
        <v>30</v>
      </c>
      <c r="R30" s="15">
        <v>56</v>
      </c>
      <c r="S30" s="28">
        <v>56</v>
      </c>
      <c r="T30" s="16">
        <v>3</v>
      </c>
      <c r="U30" s="17">
        <f t="shared" si="3"/>
        <v>1</v>
      </c>
      <c r="V30" s="18">
        <f t="shared" si="4"/>
        <v>33.33333333333333</v>
      </c>
      <c r="W30" s="15" t="s">
        <v>30</v>
      </c>
      <c r="X30" s="28" t="s">
        <v>30</v>
      </c>
      <c r="Y30" s="15" t="s">
        <v>30</v>
      </c>
      <c r="Z30" s="28" t="s">
        <v>30</v>
      </c>
      <c r="AA30" s="15" t="s">
        <v>30</v>
      </c>
      <c r="AB30" s="28" t="s">
        <v>30</v>
      </c>
      <c r="AC30" s="16">
        <v>3</v>
      </c>
      <c r="AD30" s="17">
        <f t="shared" si="5"/>
        <v>0</v>
      </c>
      <c r="AE30" s="18">
        <f t="shared" si="6"/>
        <v>0</v>
      </c>
      <c r="AF30" s="15" t="s">
        <v>30</v>
      </c>
      <c r="AG30" s="28" t="s">
        <v>30</v>
      </c>
      <c r="AH30" s="15" t="s">
        <v>30</v>
      </c>
      <c r="AI30" s="28" t="s">
        <v>30</v>
      </c>
      <c r="AJ30" s="15" t="s">
        <v>30</v>
      </c>
      <c r="AK30" s="28" t="s">
        <v>30</v>
      </c>
      <c r="AL30" s="15" t="s">
        <v>30</v>
      </c>
      <c r="AM30" s="28" t="s">
        <v>30</v>
      </c>
      <c r="AN30" s="15">
        <v>41</v>
      </c>
      <c r="AO30" s="28">
        <v>48.94</v>
      </c>
      <c r="AP30" s="16">
        <v>5</v>
      </c>
      <c r="AQ30" s="19">
        <f t="shared" si="7"/>
        <v>1</v>
      </c>
      <c r="AR30" s="18">
        <f t="shared" si="8"/>
        <v>20</v>
      </c>
      <c r="AS30" s="20"/>
      <c r="AT30" s="21"/>
      <c r="AU30" s="16"/>
      <c r="AV30" s="19"/>
      <c r="AW30" s="18"/>
      <c r="AY30" s="22">
        <f t="shared" si="9"/>
        <v>40.7</v>
      </c>
      <c r="AZ30" s="22">
        <f t="shared" si="9"/>
        <v>56.93</v>
      </c>
      <c r="BA30" s="23">
        <f t="shared" si="10"/>
        <v>100</v>
      </c>
      <c r="BB30" s="22">
        <f t="shared" si="20"/>
        <v>56</v>
      </c>
      <c r="BC30" s="22">
        <f t="shared" si="20"/>
        <v>56</v>
      </c>
      <c r="BD30" s="23">
        <f t="shared" si="11"/>
        <v>33.33333333333333</v>
      </c>
      <c r="BE30" s="22">
        <f t="shared" si="19"/>
      </c>
      <c r="BF30" s="22">
        <f t="shared" si="19"/>
      </c>
      <c r="BG30" s="23">
        <f t="shared" si="12"/>
        <v>0</v>
      </c>
      <c r="BH30" s="23">
        <f t="shared" si="13"/>
        <v>41</v>
      </c>
      <c r="BI30" s="23">
        <f t="shared" si="13"/>
        <v>48.94</v>
      </c>
      <c r="BJ30" s="23">
        <f t="shared" si="14"/>
        <v>20</v>
      </c>
      <c r="BK30" s="23">
        <f t="shared" si="15"/>
      </c>
      <c r="BL30" s="23">
        <f t="shared" si="16"/>
      </c>
      <c r="BM30" s="23">
        <f t="shared" si="17"/>
        <v>0</v>
      </c>
      <c r="BN30" s="24">
        <f t="shared" si="18"/>
        <v>45.9</v>
      </c>
      <c r="BO30" s="24">
        <f t="shared" si="18"/>
        <v>53.96</v>
      </c>
    </row>
    <row r="31" spans="1:67" ht="12.75">
      <c r="A31" s="11">
        <v>42300</v>
      </c>
      <c r="B31" s="12" t="s">
        <v>28</v>
      </c>
      <c r="C31" s="13">
        <v>26</v>
      </c>
      <c r="D31" s="14" t="s">
        <v>55</v>
      </c>
      <c r="E31" s="15">
        <v>132.5</v>
      </c>
      <c r="F31" s="28">
        <v>172.28</v>
      </c>
      <c r="G31" s="15">
        <v>122.38</v>
      </c>
      <c r="H31" s="28">
        <v>154.88</v>
      </c>
      <c r="I31" s="15">
        <v>105.71</v>
      </c>
      <c r="J31" s="28">
        <v>165.71</v>
      </c>
      <c r="K31" s="16">
        <v>3</v>
      </c>
      <c r="L31" s="17">
        <f t="shared" si="1"/>
        <v>3</v>
      </c>
      <c r="M31" s="18">
        <f t="shared" si="2"/>
        <v>100</v>
      </c>
      <c r="N31" s="15" t="s">
        <v>30</v>
      </c>
      <c r="O31" s="28" t="s">
        <v>30</v>
      </c>
      <c r="P31" s="15">
        <v>167.5</v>
      </c>
      <c r="Q31" s="28">
        <v>185</v>
      </c>
      <c r="R31" s="15">
        <v>165</v>
      </c>
      <c r="S31" s="28">
        <v>165</v>
      </c>
      <c r="T31" s="16">
        <v>3</v>
      </c>
      <c r="U31" s="17">
        <f t="shared" si="3"/>
        <v>2</v>
      </c>
      <c r="V31" s="18">
        <f t="shared" si="4"/>
        <v>66.66666666666666</v>
      </c>
      <c r="W31" s="15">
        <v>147.37</v>
      </c>
      <c r="X31" s="28">
        <v>180</v>
      </c>
      <c r="Y31" s="15" t="s">
        <v>30</v>
      </c>
      <c r="Z31" s="28" t="s">
        <v>30</v>
      </c>
      <c r="AA31" s="15" t="s">
        <v>30</v>
      </c>
      <c r="AB31" s="28" t="s">
        <v>30</v>
      </c>
      <c r="AC31" s="16">
        <v>3</v>
      </c>
      <c r="AD31" s="17">
        <f t="shared" si="5"/>
        <v>1</v>
      </c>
      <c r="AE31" s="18">
        <f t="shared" si="6"/>
        <v>33.33333333333333</v>
      </c>
      <c r="AF31" s="15" t="s">
        <v>30</v>
      </c>
      <c r="AG31" s="28" t="s">
        <v>30</v>
      </c>
      <c r="AH31" s="15" t="s">
        <v>30</v>
      </c>
      <c r="AI31" s="28" t="s">
        <v>30</v>
      </c>
      <c r="AJ31" s="15" t="s">
        <v>30</v>
      </c>
      <c r="AK31" s="28" t="s">
        <v>30</v>
      </c>
      <c r="AL31" s="15" t="s">
        <v>30</v>
      </c>
      <c r="AM31" s="28" t="s">
        <v>30</v>
      </c>
      <c r="AN31" s="15">
        <v>108</v>
      </c>
      <c r="AO31" s="28">
        <v>180</v>
      </c>
      <c r="AP31" s="16">
        <v>5</v>
      </c>
      <c r="AQ31" s="19">
        <f t="shared" si="7"/>
        <v>1</v>
      </c>
      <c r="AR31" s="18">
        <f t="shared" si="8"/>
        <v>20</v>
      </c>
      <c r="AS31" s="20"/>
      <c r="AT31" s="21"/>
      <c r="AU31" s="16"/>
      <c r="AV31" s="19"/>
      <c r="AW31" s="18"/>
      <c r="AY31" s="22">
        <f t="shared" si="9"/>
        <v>120.2</v>
      </c>
      <c r="AZ31" s="22">
        <f t="shared" si="9"/>
        <v>164.29</v>
      </c>
      <c r="BA31" s="23">
        <f t="shared" si="10"/>
        <v>100</v>
      </c>
      <c r="BB31" s="22">
        <f t="shared" si="20"/>
        <v>166.25</v>
      </c>
      <c r="BC31" s="22">
        <f t="shared" si="20"/>
        <v>175</v>
      </c>
      <c r="BD31" s="23">
        <f t="shared" si="11"/>
        <v>66.66666666666666</v>
      </c>
      <c r="BE31" s="22">
        <f t="shared" si="19"/>
        <v>147.37</v>
      </c>
      <c r="BF31" s="22">
        <f t="shared" si="19"/>
        <v>180</v>
      </c>
      <c r="BG31" s="23">
        <f t="shared" si="12"/>
        <v>33.33333333333333</v>
      </c>
      <c r="BH31" s="23">
        <f t="shared" si="13"/>
        <v>108</v>
      </c>
      <c r="BI31" s="23">
        <f t="shared" si="13"/>
        <v>180</v>
      </c>
      <c r="BJ31" s="23">
        <f t="shared" si="14"/>
        <v>20</v>
      </c>
      <c r="BK31" s="23">
        <f t="shared" si="15"/>
      </c>
      <c r="BL31" s="23">
        <f t="shared" si="16"/>
      </c>
      <c r="BM31" s="23">
        <f t="shared" si="17"/>
        <v>0</v>
      </c>
      <c r="BN31" s="24">
        <f t="shared" si="18"/>
        <v>135.46</v>
      </c>
      <c r="BO31" s="24">
        <f t="shared" si="18"/>
        <v>174.82</v>
      </c>
    </row>
    <row r="32" spans="1:67" ht="12.75">
      <c r="A32" s="11">
        <v>42300</v>
      </c>
      <c r="B32" s="12" t="s">
        <v>28</v>
      </c>
      <c r="C32" s="13">
        <v>27</v>
      </c>
      <c r="D32" s="14" t="s">
        <v>56</v>
      </c>
      <c r="E32" s="15">
        <v>335</v>
      </c>
      <c r="F32" s="28">
        <v>519.04</v>
      </c>
      <c r="G32" s="15">
        <v>359</v>
      </c>
      <c r="H32" s="28">
        <v>419</v>
      </c>
      <c r="I32" s="15">
        <v>242</v>
      </c>
      <c r="J32" s="28">
        <v>429.9</v>
      </c>
      <c r="K32" s="16">
        <v>3</v>
      </c>
      <c r="L32" s="17">
        <f t="shared" si="1"/>
        <v>3</v>
      </c>
      <c r="M32" s="18">
        <f t="shared" si="2"/>
        <v>100</v>
      </c>
      <c r="N32" s="15">
        <v>279</v>
      </c>
      <c r="O32" s="28">
        <v>462</v>
      </c>
      <c r="P32" s="15">
        <v>325</v>
      </c>
      <c r="Q32" s="28">
        <v>335</v>
      </c>
      <c r="R32" s="15">
        <v>320</v>
      </c>
      <c r="S32" s="28">
        <v>372</v>
      </c>
      <c r="T32" s="16">
        <v>3</v>
      </c>
      <c r="U32" s="17">
        <f t="shared" si="3"/>
        <v>3</v>
      </c>
      <c r="V32" s="18">
        <f t="shared" si="4"/>
        <v>100</v>
      </c>
      <c r="W32" s="15">
        <v>335</v>
      </c>
      <c r="X32" s="28">
        <v>468</v>
      </c>
      <c r="Y32" s="15">
        <v>319</v>
      </c>
      <c r="Z32" s="28">
        <v>444</v>
      </c>
      <c r="AA32" s="15">
        <v>328</v>
      </c>
      <c r="AB32" s="28">
        <v>462</v>
      </c>
      <c r="AC32" s="16">
        <v>3</v>
      </c>
      <c r="AD32" s="17">
        <f t="shared" si="5"/>
        <v>3</v>
      </c>
      <c r="AE32" s="18">
        <f t="shared" si="6"/>
        <v>100</v>
      </c>
      <c r="AF32" s="15" t="s">
        <v>30</v>
      </c>
      <c r="AG32" s="28" t="s">
        <v>30</v>
      </c>
      <c r="AH32" s="15" t="s">
        <v>30</v>
      </c>
      <c r="AI32" s="28" t="s">
        <v>30</v>
      </c>
      <c r="AJ32" s="15">
        <v>400</v>
      </c>
      <c r="AK32" s="28">
        <v>450</v>
      </c>
      <c r="AL32" s="15" t="s">
        <v>30</v>
      </c>
      <c r="AM32" s="28" t="s">
        <v>30</v>
      </c>
      <c r="AN32" s="15">
        <v>380</v>
      </c>
      <c r="AO32" s="28">
        <v>490</v>
      </c>
      <c r="AP32" s="16">
        <v>5</v>
      </c>
      <c r="AQ32" s="19">
        <f t="shared" si="7"/>
        <v>2</v>
      </c>
      <c r="AR32" s="18">
        <f t="shared" si="8"/>
        <v>40</v>
      </c>
      <c r="AS32" s="20"/>
      <c r="AT32" s="21"/>
      <c r="AU32" s="16"/>
      <c r="AV32" s="19"/>
      <c r="AW32" s="18"/>
      <c r="AY32" s="22">
        <f t="shared" si="9"/>
        <v>312</v>
      </c>
      <c r="AZ32" s="22">
        <f t="shared" si="9"/>
        <v>455.98</v>
      </c>
      <c r="BA32" s="23">
        <f t="shared" si="10"/>
        <v>100</v>
      </c>
      <c r="BB32" s="22">
        <f t="shared" si="20"/>
        <v>308</v>
      </c>
      <c r="BC32" s="22">
        <f t="shared" si="20"/>
        <v>389.67</v>
      </c>
      <c r="BD32" s="23">
        <f t="shared" si="11"/>
        <v>100</v>
      </c>
      <c r="BE32" s="22">
        <f t="shared" si="19"/>
        <v>327.33</v>
      </c>
      <c r="BF32" s="22">
        <f t="shared" si="19"/>
        <v>458</v>
      </c>
      <c r="BG32" s="23">
        <f t="shared" si="12"/>
        <v>100</v>
      </c>
      <c r="BH32" s="23">
        <f t="shared" si="13"/>
        <v>390</v>
      </c>
      <c r="BI32" s="23">
        <f t="shared" si="13"/>
        <v>470</v>
      </c>
      <c r="BJ32" s="23">
        <f t="shared" si="14"/>
        <v>40</v>
      </c>
      <c r="BK32" s="23">
        <f t="shared" si="15"/>
      </c>
      <c r="BL32" s="23">
        <f t="shared" si="16"/>
      </c>
      <c r="BM32" s="23">
        <f t="shared" si="17"/>
        <v>0</v>
      </c>
      <c r="BN32" s="24">
        <f t="shared" si="18"/>
        <v>334.33</v>
      </c>
      <c r="BO32" s="24">
        <f t="shared" si="18"/>
        <v>443.41</v>
      </c>
    </row>
    <row r="33" spans="1:67" ht="12.75">
      <c r="A33" s="11">
        <v>42300</v>
      </c>
      <c r="B33" s="12" t="s">
        <v>28</v>
      </c>
      <c r="C33" s="13">
        <v>28</v>
      </c>
      <c r="D33" s="14" t="s">
        <v>57</v>
      </c>
      <c r="E33" s="15">
        <v>12.4</v>
      </c>
      <c r="F33" s="28">
        <v>34.4</v>
      </c>
      <c r="G33" s="15">
        <v>14.95</v>
      </c>
      <c r="H33" s="28">
        <v>19.95</v>
      </c>
      <c r="I33" s="15">
        <v>9.9</v>
      </c>
      <c r="J33" s="28">
        <v>18.9</v>
      </c>
      <c r="K33" s="16">
        <v>3</v>
      </c>
      <c r="L33" s="17">
        <f t="shared" si="1"/>
        <v>3</v>
      </c>
      <c r="M33" s="18">
        <f t="shared" si="2"/>
        <v>100</v>
      </c>
      <c r="N33" s="15">
        <v>20</v>
      </c>
      <c r="O33" s="28">
        <v>20</v>
      </c>
      <c r="P33" s="15">
        <v>20</v>
      </c>
      <c r="Q33" s="28">
        <v>20</v>
      </c>
      <c r="R33" s="15">
        <v>17</v>
      </c>
      <c r="S33" s="28">
        <v>17</v>
      </c>
      <c r="T33" s="16">
        <v>3</v>
      </c>
      <c r="U33" s="17">
        <f t="shared" si="3"/>
        <v>3</v>
      </c>
      <c r="V33" s="18">
        <f t="shared" si="4"/>
        <v>100</v>
      </c>
      <c r="W33" s="15" t="s">
        <v>30</v>
      </c>
      <c r="X33" s="28" t="s">
        <v>30</v>
      </c>
      <c r="Y33" s="15">
        <v>19</v>
      </c>
      <c r="Z33" s="28">
        <v>19</v>
      </c>
      <c r="AA33" s="15" t="s">
        <v>30</v>
      </c>
      <c r="AB33" s="28" t="s">
        <v>30</v>
      </c>
      <c r="AC33" s="16">
        <v>3</v>
      </c>
      <c r="AD33" s="17">
        <f t="shared" si="5"/>
        <v>1</v>
      </c>
      <c r="AE33" s="18">
        <f t="shared" si="6"/>
        <v>33.33333333333333</v>
      </c>
      <c r="AF33" s="15">
        <v>15</v>
      </c>
      <c r="AG33" s="28">
        <v>15</v>
      </c>
      <c r="AH33" s="15">
        <v>15</v>
      </c>
      <c r="AI33" s="28">
        <v>15</v>
      </c>
      <c r="AJ33" s="15">
        <v>15</v>
      </c>
      <c r="AK33" s="28">
        <v>15</v>
      </c>
      <c r="AL33" s="15">
        <v>15</v>
      </c>
      <c r="AM33" s="28">
        <v>30</v>
      </c>
      <c r="AN33" s="15" t="s">
        <v>30</v>
      </c>
      <c r="AO33" s="28" t="s">
        <v>30</v>
      </c>
      <c r="AP33" s="16">
        <v>5</v>
      </c>
      <c r="AQ33" s="19">
        <f t="shared" si="7"/>
        <v>4</v>
      </c>
      <c r="AR33" s="18">
        <f t="shared" si="8"/>
        <v>80</v>
      </c>
      <c r="AS33" s="20"/>
      <c r="AT33" s="21"/>
      <c r="AU33" s="16"/>
      <c r="AV33" s="19"/>
      <c r="AW33" s="18"/>
      <c r="AY33" s="22">
        <f t="shared" si="9"/>
        <v>12.42</v>
      </c>
      <c r="AZ33" s="22">
        <f t="shared" si="9"/>
        <v>24.42</v>
      </c>
      <c r="BA33" s="23">
        <f t="shared" si="10"/>
        <v>100</v>
      </c>
      <c r="BB33" s="22">
        <f t="shared" si="20"/>
        <v>19</v>
      </c>
      <c r="BC33" s="22">
        <f t="shared" si="20"/>
        <v>19</v>
      </c>
      <c r="BD33" s="23">
        <f t="shared" si="11"/>
        <v>100</v>
      </c>
      <c r="BE33" s="22">
        <f t="shared" si="19"/>
        <v>19</v>
      </c>
      <c r="BF33" s="22">
        <f t="shared" si="19"/>
        <v>19</v>
      </c>
      <c r="BG33" s="23">
        <f t="shared" si="12"/>
        <v>33.33333333333333</v>
      </c>
      <c r="BH33" s="23">
        <f t="shared" si="13"/>
        <v>15</v>
      </c>
      <c r="BI33" s="23">
        <f t="shared" si="13"/>
        <v>18.75</v>
      </c>
      <c r="BJ33" s="23">
        <f t="shared" si="14"/>
        <v>80</v>
      </c>
      <c r="BK33" s="23">
        <f t="shared" si="15"/>
      </c>
      <c r="BL33" s="23">
        <f t="shared" si="16"/>
      </c>
      <c r="BM33" s="23">
        <f t="shared" si="17"/>
        <v>0</v>
      </c>
      <c r="BN33" s="24">
        <f t="shared" si="18"/>
        <v>16.36</v>
      </c>
      <c r="BO33" s="24">
        <f t="shared" si="18"/>
        <v>20.29</v>
      </c>
    </row>
    <row r="34" spans="1:67" ht="12.75">
      <c r="A34" s="11">
        <v>42300</v>
      </c>
      <c r="B34" s="12" t="s">
        <v>28</v>
      </c>
      <c r="C34" s="13">
        <v>29</v>
      </c>
      <c r="D34" s="14" t="s">
        <v>58</v>
      </c>
      <c r="E34" s="15">
        <v>17.7</v>
      </c>
      <c r="F34" s="28">
        <v>17.7</v>
      </c>
      <c r="G34" s="15">
        <v>27.5</v>
      </c>
      <c r="H34" s="28">
        <v>28.95</v>
      </c>
      <c r="I34" s="15">
        <v>17.7</v>
      </c>
      <c r="J34" s="28">
        <v>20.9</v>
      </c>
      <c r="K34" s="16">
        <v>3</v>
      </c>
      <c r="L34" s="17">
        <f t="shared" si="1"/>
        <v>3</v>
      </c>
      <c r="M34" s="18">
        <f t="shared" si="2"/>
        <v>100</v>
      </c>
      <c r="N34" s="15">
        <v>29</v>
      </c>
      <c r="O34" s="28">
        <v>29</v>
      </c>
      <c r="P34" s="15">
        <v>27</v>
      </c>
      <c r="Q34" s="28">
        <v>27</v>
      </c>
      <c r="R34" s="15">
        <v>24</v>
      </c>
      <c r="S34" s="28">
        <v>26</v>
      </c>
      <c r="T34" s="16">
        <v>3</v>
      </c>
      <c r="U34" s="17">
        <f t="shared" si="3"/>
        <v>3</v>
      </c>
      <c r="V34" s="18">
        <f t="shared" si="4"/>
        <v>100</v>
      </c>
      <c r="W34" s="15" t="s">
        <v>30</v>
      </c>
      <c r="X34" s="28" t="s">
        <v>30</v>
      </c>
      <c r="Y34" s="15">
        <v>26</v>
      </c>
      <c r="Z34" s="28">
        <v>26</v>
      </c>
      <c r="AA34" s="15" t="s">
        <v>30</v>
      </c>
      <c r="AB34" s="28" t="s">
        <v>30</v>
      </c>
      <c r="AC34" s="16">
        <v>3</v>
      </c>
      <c r="AD34" s="17">
        <f t="shared" si="5"/>
        <v>1</v>
      </c>
      <c r="AE34" s="18">
        <f t="shared" si="6"/>
        <v>33.33333333333333</v>
      </c>
      <c r="AF34" s="15">
        <v>25</v>
      </c>
      <c r="AG34" s="28">
        <v>25</v>
      </c>
      <c r="AH34" s="15">
        <v>25</v>
      </c>
      <c r="AI34" s="28">
        <v>25</v>
      </c>
      <c r="AJ34" s="15" t="s">
        <v>30</v>
      </c>
      <c r="AK34" s="28" t="s">
        <v>30</v>
      </c>
      <c r="AL34" s="15">
        <v>25</v>
      </c>
      <c r="AM34" s="28">
        <v>25</v>
      </c>
      <c r="AN34" s="15" t="s">
        <v>30</v>
      </c>
      <c r="AO34" s="28" t="s">
        <v>30</v>
      </c>
      <c r="AP34" s="16">
        <v>5</v>
      </c>
      <c r="AQ34" s="19">
        <f t="shared" si="7"/>
        <v>3</v>
      </c>
      <c r="AR34" s="18">
        <f t="shared" si="8"/>
        <v>60</v>
      </c>
      <c r="AS34" s="20"/>
      <c r="AT34" s="21"/>
      <c r="AU34" s="16"/>
      <c r="AV34" s="19"/>
      <c r="AW34" s="18"/>
      <c r="AY34" s="22">
        <f t="shared" si="9"/>
        <v>20.97</v>
      </c>
      <c r="AZ34" s="22">
        <f t="shared" si="9"/>
        <v>22.52</v>
      </c>
      <c r="BA34" s="23">
        <f t="shared" si="10"/>
        <v>100</v>
      </c>
      <c r="BB34" s="22">
        <f t="shared" si="20"/>
        <v>26.67</v>
      </c>
      <c r="BC34" s="22">
        <f t="shared" si="20"/>
        <v>27.33</v>
      </c>
      <c r="BD34" s="23">
        <f t="shared" si="11"/>
        <v>100</v>
      </c>
      <c r="BE34" s="22">
        <f t="shared" si="19"/>
        <v>26</v>
      </c>
      <c r="BF34" s="22">
        <f t="shared" si="19"/>
        <v>26</v>
      </c>
      <c r="BG34" s="23">
        <f t="shared" si="12"/>
        <v>33.33333333333333</v>
      </c>
      <c r="BH34" s="23">
        <f t="shared" si="13"/>
        <v>25</v>
      </c>
      <c r="BI34" s="23">
        <f t="shared" si="13"/>
        <v>25</v>
      </c>
      <c r="BJ34" s="23">
        <f t="shared" si="14"/>
        <v>60</v>
      </c>
      <c r="BK34" s="23">
        <f t="shared" si="15"/>
      </c>
      <c r="BL34" s="23">
        <f t="shared" si="16"/>
      </c>
      <c r="BM34" s="23">
        <f t="shared" si="17"/>
        <v>0</v>
      </c>
      <c r="BN34" s="24">
        <f t="shared" si="18"/>
        <v>24.66</v>
      </c>
      <c r="BO34" s="24">
        <f t="shared" si="18"/>
        <v>25.21</v>
      </c>
    </row>
    <row r="35" spans="1:67" ht="12.75">
      <c r="A35" s="11">
        <v>42300</v>
      </c>
      <c r="B35" s="12" t="s">
        <v>28</v>
      </c>
      <c r="C35" s="13">
        <v>30</v>
      </c>
      <c r="D35" s="14" t="s">
        <v>59</v>
      </c>
      <c r="E35" s="15">
        <v>11.7</v>
      </c>
      <c r="F35" s="28">
        <v>11.7</v>
      </c>
      <c r="G35" s="15">
        <v>13.95</v>
      </c>
      <c r="H35" s="28">
        <v>13.95</v>
      </c>
      <c r="I35" s="15">
        <v>12.67</v>
      </c>
      <c r="J35" s="28">
        <v>14.4</v>
      </c>
      <c r="K35" s="16">
        <v>3</v>
      </c>
      <c r="L35" s="17">
        <f t="shared" si="1"/>
        <v>3</v>
      </c>
      <c r="M35" s="18">
        <f t="shared" si="2"/>
        <v>100</v>
      </c>
      <c r="N35" s="15">
        <v>23</v>
      </c>
      <c r="O35" s="28">
        <v>23</v>
      </c>
      <c r="P35" s="15">
        <v>20</v>
      </c>
      <c r="Q35" s="28">
        <v>20</v>
      </c>
      <c r="R35" s="15">
        <v>16.5</v>
      </c>
      <c r="S35" s="28">
        <v>16.5</v>
      </c>
      <c r="T35" s="16">
        <v>3</v>
      </c>
      <c r="U35" s="17">
        <f t="shared" si="3"/>
        <v>3</v>
      </c>
      <c r="V35" s="18">
        <f t="shared" si="4"/>
        <v>100</v>
      </c>
      <c r="W35" s="15" t="s">
        <v>30</v>
      </c>
      <c r="X35" s="28" t="s">
        <v>30</v>
      </c>
      <c r="Y35" s="15">
        <v>21</v>
      </c>
      <c r="Z35" s="28">
        <v>21</v>
      </c>
      <c r="AA35" s="15" t="s">
        <v>30</v>
      </c>
      <c r="AB35" s="28" t="s">
        <v>30</v>
      </c>
      <c r="AC35" s="16">
        <v>3</v>
      </c>
      <c r="AD35" s="17">
        <f t="shared" si="5"/>
        <v>1</v>
      </c>
      <c r="AE35" s="18">
        <f t="shared" si="6"/>
        <v>33.33333333333333</v>
      </c>
      <c r="AF35" s="15">
        <v>20</v>
      </c>
      <c r="AG35" s="28">
        <v>20</v>
      </c>
      <c r="AH35" s="15">
        <v>25</v>
      </c>
      <c r="AI35" s="28">
        <v>25</v>
      </c>
      <c r="AJ35" s="15" t="s">
        <v>30</v>
      </c>
      <c r="AK35" s="28" t="s">
        <v>30</v>
      </c>
      <c r="AL35" s="15">
        <v>22</v>
      </c>
      <c r="AM35" s="28">
        <v>22</v>
      </c>
      <c r="AN35" s="15" t="s">
        <v>30</v>
      </c>
      <c r="AO35" s="28" t="s">
        <v>30</v>
      </c>
      <c r="AP35" s="16">
        <v>5</v>
      </c>
      <c r="AQ35" s="19">
        <f t="shared" si="7"/>
        <v>3</v>
      </c>
      <c r="AR35" s="18">
        <f t="shared" si="8"/>
        <v>60</v>
      </c>
      <c r="AS35" s="20"/>
      <c r="AT35" s="21"/>
      <c r="AU35" s="16"/>
      <c r="AV35" s="19"/>
      <c r="AW35" s="18"/>
      <c r="AY35" s="22">
        <f t="shared" si="9"/>
        <v>12.77</v>
      </c>
      <c r="AZ35" s="22">
        <f t="shared" si="9"/>
        <v>13.35</v>
      </c>
      <c r="BA35" s="23">
        <f t="shared" si="10"/>
        <v>100</v>
      </c>
      <c r="BB35" s="22">
        <f t="shared" si="20"/>
        <v>19.83</v>
      </c>
      <c r="BC35" s="22">
        <f t="shared" si="20"/>
        <v>19.83</v>
      </c>
      <c r="BD35" s="23">
        <f t="shared" si="11"/>
        <v>100</v>
      </c>
      <c r="BE35" s="22">
        <f t="shared" si="19"/>
        <v>21</v>
      </c>
      <c r="BF35" s="22">
        <f t="shared" si="19"/>
        <v>21</v>
      </c>
      <c r="BG35" s="23">
        <f t="shared" si="12"/>
        <v>33.33333333333333</v>
      </c>
      <c r="BH35" s="23">
        <f t="shared" si="13"/>
        <v>22.333333333333332</v>
      </c>
      <c r="BI35" s="23">
        <f t="shared" si="13"/>
        <v>22.333333333333332</v>
      </c>
      <c r="BJ35" s="23">
        <f t="shared" si="14"/>
        <v>60</v>
      </c>
      <c r="BK35" s="23">
        <f t="shared" si="15"/>
      </c>
      <c r="BL35" s="23">
        <f t="shared" si="16"/>
      </c>
      <c r="BM35" s="23">
        <f t="shared" si="17"/>
        <v>0</v>
      </c>
      <c r="BN35" s="24">
        <f t="shared" si="18"/>
        <v>18.98</v>
      </c>
      <c r="BO35" s="24">
        <f t="shared" si="18"/>
        <v>19.13</v>
      </c>
    </row>
    <row r="36" spans="1:67" ht="12.75">
      <c r="A36" s="11">
        <v>42300</v>
      </c>
      <c r="B36" s="12" t="s">
        <v>28</v>
      </c>
      <c r="C36" s="13">
        <v>31</v>
      </c>
      <c r="D36" s="14" t="s">
        <v>60</v>
      </c>
      <c r="E36" s="15">
        <v>20.8</v>
      </c>
      <c r="F36" s="28">
        <v>34.9</v>
      </c>
      <c r="G36" s="15">
        <v>21.95</v>
      </c>
      <c r="H36" s="28">
        <v>39.95</v>
      </c>
      <c r="I36" s="15">
        <v>20.9</v>
      </c>
      <c r="J36" s="28">
        <v>38.5</v>
      </c>
      <c r="K36" s="16">
        <v>3</v>
      </c>
      <c r="L36" s="17">
        <f t="shared" si="1"/>
        <v>3</v>
      </c>
      <c r="M36" s="18">
        <f t="shared" si="2"/>
        <v>100</v>
      </c>
      <c r="N36" s="15" t="s">
        <v>30</v>
      </c>
      <c r="O36" s="28" t="s">
        <v>30</v>
      </c>
      <c r="P36" s="15" t="s">
        <v>30</v>
      </c>
      <c r="Q36" s="28" t="s">
        <v>30</v>
      </c>
      <c r="R36" s="15" t="s">
        <v>30</v>
      </c>
      <c r="S36" s="28" t="s">
        <v>30</v>
      </c>
      <c r="T36" s="16">
        <v>3</v>
      </c>
      <c r="U36" s="17">
        <f t="shared" si="3"/>
        <v>0</v>
      </c>
      <c r="V36" s="18">
        <f t="shared" si="4"/>
        <v>0</v>
      </c>
      <c r="W36" s="15" t="s">
        <v>30</v>
      </c>
      <c r="X36" s="28" t="s">
        <v>30</v>
      </c>
      <c r="Y36" s="15">
        <v>30</v>
      </c>
      <c r="Z36" s="28">
        <v>56</v>
      </c>
      <c r="AA36" s="15" t="s">
        <v>30</v>
      </c>
      <c r="AB36" s="28" t="s">
        <v>30</v>
      </c>
      <c r="AC36" s="16">
        <v>3</v>
      </c>
      <c r="AD36" s="17">
        <f t="shared" si="5"/>
        <v>1</v>
      </c>
      <c r="AE36" s="18">
        <f t="shared" si="6"/>
        <v>33.33333333333333</v>
      </c>
      <c r="AF36" s="15">
        <v>30</v>
      </c>
      <c r="AG36" s="28">
        <v>50</v>
      </c>
      <c r="AH36" s="15">
        <v>30</v>
      </c>
      <c r="AI36" s="28">
        <v>55</v>
      </c>
      <c r="AJ36" s="15" t="s">
        <v>30</v>
      </c>
      <c r="AK36" s="28" t="s">
        <v>30</v>
      </c>
      <c r="AL36" s="15">
        <v>31</v>
      </c>
      <c r="AM36" s="28">
        <v>50</v>
      </c>
      <c r="AN36" s="15" t="s">
        <v>30</v>
      </c>
      <c r="AO36" s="28" t="s">
        <v>30</v>
      </c>
      <c r="AP36" s="16">
        <v>5</v>
      </c>
      <c r="AQ36" s="19">
        <f t="shared" si="7"/>
        <v>3</v>
      </c>
      <c r="AR36" s="18">
        <f t="shared" si="8"/>
        <v>60</v>
      </c>
      <c r="AS36" s="20"/>
      <c r="AT36" s="21"/>
      <c r="AU36" s="16"/>
      <c r="AV36" s="19"/>
      <c r="AW36" s="18"/>
      <c r="AY36" s="22">
        <f t="shared" si="9"/>
        <v>21.22</v>
      </c>
      <c r="AZ36" s="22">
        <f t="shared" si="9"/>
        <v>37.78</v>
      </c>
      <c r="BA36" s="23">
        <f t="shared" si="10"/>
        <v>100</v>
      </c>
      <c r="BB36" s="22">
        <f t="shared" si="20"/>
      </c>
      <c r="BC36" s="22">
        <f t="shared" si="20"/>
      </c>
      <c r="BD36" s="23">
        <f t="shared" si="11"/>
        <v>0</v>
      </c>
      <c r="BE36" s="22">
        <f t="shared" si="19"/>
        <v>30</v>
      </c>
      <c r="BF36" s="22">
        <f t="shared" si="19"/>
        <v>56</v>
      </c>
      <c r="BG36" s="23">
        <f t="shared" si="12"/>
        <v>33.33333333333333</v>
      </c>
      <c r="BH36" s="23">
        <f t="shared" si="13"/>
        <v>30.333333333333332</v>
      </c>
      <c r="BI36" s="23">
        <f t="shared" si="13"/>
        <v>51.666666666666664</v>
      </c>
      <c r="BJ36" s="23">
        <f t="shared" si="14"/>
        <v>60</v>
      </c>
      <c r="BK36" s="23">
        <f t="shared" si="15"/>
      </c>
      <c r="BL36" s="23">
        <f t="shared" si="16"/>
      </c>
      <c r="BM36" s="23">
        <f t="shared" si="17"/>
        <v>0</v>
      </c>
      <c r="BN36" s="24">
        <f t="shared" si="18"/>
        <v>27.18</v>
      </c>
      <c r="BO36" s="24">
        <f t="shared" si="18"/>
        <v>48.48</v>
      </c>
    </row>
    <row r="37" spans="1:67" ht="12.75">
      <c r="A37" s="11">
        <v>42300</v>
      </c>
      <c r="B37" s="12" t="s">
        <v>28</v>
      </c>
      <c r="C37" s="13">
        <v>32</v>
      </c>
      <c r="D37" s="14" t="s">
        <v>61</v>
      </c>
      <c r="E37" s="15">
        <v>70.7</v>
      </c>
      <c r="F37" s="28">
        <v>74.8</v>
      </c>
      <c r="G37" s="15">
        <v>47.95</v>
      </c>
      <c r="H37" s="28">
        <v>69.95</v>
      </c>
      <c r="I37" s="15">
        <v>46.9</v>
      </c>
      <c r="J37" s="28">
        <v>91</v>
      </c>
      <c r="K37" s="16">
        <v>3</v>
      </c>
      <c r="L37" s="17">
        <f t="shared" si="1"/>
        <v>3</v>
      </c>
      <c r="M37" s="18">
        <f t="shared" si="2"/>
        <v>100</v>
      </c>
      <c r="N37" s="15" t="s">
        <v>30</v>
      </c>
      <c r="O37" s="28" t="s">
        <v>30</v>
      </c>
      <c r="P37" s="15" t="s">
        <v>30</v>
      </c>
      <c r="Q37" s="28" t="s">
        <v>30</v>
      </c>
      <c r="R37" s="15" t="s">
        <v>30</v>
      </c>
      <c r="S37" s="28" t="s">
        <v>30</v>
      </c>
      <c r="T37" s="16">
        <v>3</v>
      </c>
      <c r="U37" s="17">
        <f t="shared" si="3"/>
        <v>0</v>
      </c>
      <c r="V37" s="18">
        <f t="shared" si="4"/>
        <v>0</v>
      </c>
      <c r="W37" s="15" t="s">
        <v>30</v>
      </c>
      <c r="X37" s="28" t="s">
        <v>30</v>
      </c>
      <c r="Y37" s="15" t="s">
        <v>30</v>
      </c>
      <c r="Z37" s="28" t="s">
        <v>30</v>
      </c>
      <c r="AA37" s="15" t="s">
        <v>30</v>
      </c>
      <c r="AB37" s="28" t="s">
        <v>30</v>
      </c>
      <c r="AC37" s="16">
        <v>3</v>
      </c>
      <c r="AD37" s="17">
        <f t="shared" si="5"/>
        <v>0</v>
      </c>
      <c r="AE37" s="18">
        <f t="shared" si="6"/>
        <v>0</v>
      </c>
      <c r="AF37" s="15">
        <v>70</v>
      </c>
      <c r="AG37" s="28">
        <v>80</v>
      </c>
      <c r="AH37" s="15">
        <v>75</v>
      </c>
      <c r="AI37" s="28">
        <v>90</v>
      </c>
      <c r="AJ37" s="15">
        <v>57</v>
      </c>
      <c r="AK37" s="28">
        <v>60</v>
      </c>
      <c r="AL37" s="15">
        <v>70</v>
      </c>
      <c r="AM37" s="28">
        <v>80</v>
      </c>
      <c r="AN37" s="15" t="s">
        <v>30</v>
      </c>
      <c r="AO37" s="28" t="s">
        <v>30</v>
      </c>
      <c r="AP37" s="16">
        <v>5</v>
      </c>
      <c r="AQ37" s="19">
        <f t="shared" si="7"/>
        <v>4</v>
      </c>
      <c r="AR37" s="18">
        <f t="shared" si="8"/>
        <v>80</v>
      </c>
      <c r="AS37" s="20"/>
      <c r="AT37" s="21"/>
      <c r="AU37" s="16"/>
      <c r="AV37" s="19"/>
      <c r="AW37" s="18"/>
      <c r="AY37" s="22">
        <f t="shared" si="9"/>
        <v>55.18</v>
      </c>
      <c r="AZ37" s="22">
        <f t="shared" si="9"/>
        <v>78.58</v>
      </c>
      <c r="BA37" s="23">
        <f t="shared" si="10"/>
        <v>100</v>
      </c>
      <c r="BB37" s="22">
        <f t="shared" si="20"/>
      </c>
      <c r="BC37" s="22">
        <f t="shared" si="20"/>
      </c>
      <c r="BD37" s="23">
        <f t="shared" si="11"/>
        <v>0</v>
      </c>
      <c r="BE37" s="22">
        <f t="shared" si="19"/>
      </c>
      <c r="BF37" s="22">
        <f t="shared" si="19"/>
      </c>
      <c r="BG37" s="23">
        <f t="shared" si="12"/>
        <v>0</v>
      </c>
      <c r="BH37" s="23">
        <f t="shared" si="13"/>
        <v>68</v>
      </c>
      <c r="BI37" s="23">
        <f t="shared" si="13"/>
        <v>77.5</v>
      </c>
      <c r="BJ37" s="23">
        <f t="shared" si="14"/>
        <v>80</v>
      </c>
      <c r="BK37" s="23">
        <f t="shared" si="15"/>
      </c>
      <c r="BL37" s="23">
        <f t="shared" si="16"/>
      </c>
      <c r="BM37" s="23">
        <f t="shared" si="17"/>
        <v>0</v>
      </c>
      <c r="BN37" s="24">
        <f t="shared" si="18"/>
        <v>61.59</v>
      </c>
      <c r="BO37" s="24">
        <f t="shared" si="18"/>
        <v>78.04</v>
      </c>
    </row>
    <row r="38" spans="1:67" ht="12.75">
      <c r="A38" s="11">
        <v>42300</v>
      </c>
      <c r="B38" s="12" t="s">
        <v>28</v>
      </c>
      <c r="C38" s="13">
        <v>33</v>
      </c>
      <c r="D38" s="14" t="s">
        <v>62</v>
      </c>
      <c r="E38" s="15">
        <v>79.9</v>
      </c>
      <c r="F38" s="28">
        <v>153.9</v>
      </c>
      <c r="G38" s="15">
        <v>69.95</v>
      </c>
      <c r="H38" s="28">
        <v>99.95</v>
      </c>
      <c r="I38" s="15">
        <v>64.5</v>
      </c>
      <c r="J38" s="28">
        <v>120</v>
      </c>
      <c r="K38" s="16">
        <v>3</v>
      </c>
      <c r="L38" s="17">
        <f t="shared" si="1"/>
        <v>3</v>
      </c>
      <c r="M38" s="18">
        <f t="shared" si="2"/>
        <v>100</v>
      </c>
      <c r="N38" s="15" t="s">
        <v>30</v>
      </c>
      <c r="O38" s="28" t="s">
        <v>30</v>
      </c>
      <c r="P38" s="15" t="s">
        <v>30</v>
      </c>
      <c r="Q38" s="28" t="s">
        <v>30</v>
      </c>
      <c r="R38" s="15">
        <v>70</v>
      </c>
      <c r="S38" s="28">
        <v>70</v>
      </c>
      <c r="T38" s="16">
        <v>3</v>
      </c>
      <c r="U38" s="17">
        <f t="shared" si="3"/>
        <v>1</v>
      </c>
      <c r="V38" s="18">
        <f t="shared" si="4"/>
        <v>33.33333333333333</v>
      </c>
      <c r="W38" s="15" t="s">
        <v>30</v>
      </c>
      <c r="X38" s="28" t="s">
        <v>30</v>
      </c>
      <c r="Y38" s="15" t="s">
        <v>30</v>
      </c>
      <c r="Z38" s="28" t="s">
        <v>30</v>
      </c>
      <c r="AA38" s="15" t="s">
        <v>30</v>
      </c>
      <c r="AB38" s="28" t="s">
        <v>30</v>
      </c>
      <c r="AC38" s="16">
        <v>3</v>
      </c>
      <c r="AD38" s="17">
        <f t="shared" si="5"/>
        <v>0</v>
      </c>
      <c r="AE38" s="18">
        <f t="shared" si="6"/>
        <v>0</v>
      </c>
      <c r="AF38" s="15">
        <v>60</v>
      </c>
      <c r="AG38" s="28">
        <v>100</v>
      </c>
      <c r="AH38" s="15">
        <v>52</v>
      </c>
      <c r="AI38" s="28">
        <v>90</v>
      </c>
      <c r="AJ38" s="15" t="s">
        <v>30</v>
      </c>
      <c r="AK38" s="28" t="s">
        <v>30</v>
      </c>
      <c r="AL38" s="15">
        <v>60</v>
      </c>
      <c r="AM38" s="28">
        <v>90</v>
      </c>
      <c r="AN38" s="15" t="s">
        <v>30</v>
      </c>
      <c r="AO38" s="28" t="s">
        <v>30</v>
      </c>
      <c r="AP38" s="16">
        <v>5</v>
      </c>
      <c r="AQ38" s="19">
        <f t="shared" si="7"/>
        <v>3</v>
      </c>
      <c r="AR38" s="18">
        <f t="shared" si="8"/>
        <v>60</v>
      </c>
      <c r="AS38" s="20"/>
      <c r="AT38" s="21"/>
      <c r="AU38" s="16"/>
      <c r="AV38" s="19"/>
      <c r="AW38" s="18"/>
      <c r="AY38" s="22">
        <f t="shared" si="9"/>
        <v>71.45</v>
      </c>
      <c r="AZ38" s="22">
        <f t="shared" si="9"/>
        <v>124.62</v>
      </c>
      <c r="BA38" s="23">
        <f t="shared" si="10"/>
        <v>100</v>
      </c>
      <c r="BB38" s="22">
        <f t="shared" si="20"/>
        <v>70</v>
      </c>
      <c r="BC38" s="22">
        <f t="shared" si="20"/>
        <v>70</v>
      </c>
      <c r="BD38" s="23">
        <f t="shared" si="11"/>
        <v>33.33333333333333</v>
      </c>
      <c r="BE38" s="22">
        <f t="shared" si="19"/>
      </c>
      <c r="BF38" s="22">
        <f t="shared" si="19"/>
      </c>
      <c r="BG38" s="23">
        <f t="shared" si="12"/>
        <v>0</v>
      </c>
      <c r="BH38" s="23">
        <f t="shared" si="13"/>
        <v>57.333333333333336</v>
      </c>
      <c r="BI38" s="23">
        <f t="shared" si="13"/>
        <v>93.33333333333333</v>
      </c>
      <c r="BJ38" s="23">
        <f t="shared" si="14"/>
        <v>60</v>
      </c>
      <c r="BK38" s="23">
        <f t="shared" si="15"/>
      </c>
      <c r="BL38" s="23">
        <f t="shared" si="16"/>
      </c>
      <c r="BM38" s="23">
        <f t="shared" si="17"/>
        <v>0</v>
      </c>
      <c r="BN38" s="24">
        <f t="shared" si="18"/>
        <v>66.26</v>
      </c>
      <c r="BO38" s="24">
        <f t="shared" si="18"/>
        <v>95.98</v>
      </c>
    </row>
    <row r="39" spans="1:67" ht="12.75">
      <c r="A39" s="11">
        <v>42300</v>
      </c>
      <c r="B39" s="12" t="s">
        <v>28</v>
      </c>
      <c r="C39" s="13">
        <v>34</v>
      </c>
      <c r="D39" s="14" t="s">
        <v>63</v>
      </c>
      <c r="E39" s="15">
        <v>89.9</v>
      </c>
      <c r="F39" s="28">
        <v>171.3</v>
      </c>
      <c r="G39" s="15">
        <v>75.9</v>
      </c>
      <c r="H39" s="28">
        <v>189</v>
      </c>
      <c r="I39" s="15">
        <v>57.9</v>
      </c>
      <c r="J39" s="28">
        <v>116.1</v>
      </c>
      <c r="K39" s="16">
        <v>3</v>
      </c>
      <c r="L39" s="17">
        <f t="shared" si="1"/>
        <v>3</v>
      </c>
      <c r="M39" s="18">
        <f t="shared" si="2"/>
        <v>100</v>
      </c>
      <c r="N39" s="15" t="s">
        <v>30</v>
      </c>
      <c r="O39" s="28" t="s">
        <v>30</v>
      </c>
      <c r="P39" s="15" t="s">
        <v>30</v>
      </c>
      <c r="Q39" s="28" t="s">
        <v>30</v>
      </c>
      <c r="R39" s="15" t="s">
        <v>30</v>
      </c>
      <c r="S39" s="28" t="s">
        <v>30</v>
      </c>
      <c r="T39" s="16">
        <v>3</v>
      </c>
      <c r="U39" s="17">
        <f t="shared" si="3"/>
        <v>0</v>
      </c>
      <c r="V39" s="18">
        <f t="shared" si="4"/>
        <v>0</v>
      </c>
      <c r="W39" s="15" t="s">
        <v>30</v>
      </c>
      <c r="X39" s="28" t="s">
        <v>30</v>
      </c>
      <c r="Y39" s="15" t="s">
        <v>30</v>
      </c>
      <c r="Z39" s="28" t="s">
        <v>30</v>
      </c>
      <c r="AA39" s="15" t="s">
        <v>30</v>
      </c>
      <c r="AB39" s="28" t="s">
        <v>30</v>
      </c>
      <c r="AC39" s="16">
        <v>3</v>
      </c>
      <c r="AD39" s="17">
        <f t="shared" si="5"/>
        <v>0</v>
      </c>
      <c r="AE39" s="18">
        <f t="shared" si="6"/>
        <v>0</v>
      </c>
      <c r="AF39" s="15">
        <v>50</v>
      </c>
      <c r="AG39" s="28">
        <v>200</v>
      </c>
      <c r="AH39" s="15">
        <v>50</v>
      </c>
      <c r="AI39" s="28">
        <v>215</v>
      </c>
      <c r="AJ39" s="15" t="s">
        <v>30</v>
      </c>
      <c r="AK39" s="28" t="s">
        <v>30</v>
      </c>
      <c r="AL39" s="15">
        <v>50</v>
      </c>
      <c r="AM39" s="28">
        <v>220</v>
      </c>
      <c r="AN39" s="15" t="s">
        <v>30</v>
      </c>
      <c r="AO39" s="28" t="s">
        <v>30</v>
      </c>
      <c r="AP39" s="16">
        <v>5</v>
      </c>
      <c r="AQ39" s="19">
        <f t="shared" si="7"/>
        <v>3</v>
      </c>
      <c r="AR39" s="18">
        <f t="shared" si="8"/>
        <v>60</v>
      </c>
      <c r="AS39" s="20"/>
      <c r="AT39" s="21"/>
      <c r="AU39" s="16"/>
      <c r="AV39" s="19"/>
      <c r="AW39" s="18"/>
      <c r="AY39" s="22">
        <f t="shared" si="9"/>
        <v>74.57</v>
      </c>
      <c r="AZ39" s="22">
        <f t="shared" si="9"/>
        <v>158.8</v>
      </c>
      <c r="BA39" s="23">
        <f t="shared" si="10"/>
        <v>100</v>
      </c>
      <c r="BB39" s="22">
        <f t="shared" si="20"/>
      </c>
      <c r="BC39" s="22">
        <f t="shared" si="20"/>
      </c>
      <c r="BD39" s="23">
        <f t="shared" si="11"/>
        <v>0</v>
      </c>
      <c r="BE39" s="22">
        <f t="shared" si="19"/>
      </c>
      <c r="BF39" s="22">
        <f t="shared" si="19"/>
      </c>
      <c r="BG39" s="23">
        <f t="shared" si="12"/>
        <v>0</v>
      </c>
      <c r="BH39" s="23">
        <f t="shared" si="13"/>
        <v>50</v>
      </c>
      <c r="BI39" s="23">
        <f t="shared" si="13"/>
        <v>211.66666666666666</v>
      </c>
      <c r="BJ39" s="23">
        <f t="shared" si="14"/>
        <v>60</v>
      </c>
      <c r="BK39" s="23">
        <f t="shared" si="15"/>
      </c>
      <c r="BL39" s="23">
        <f t="shared" si="16"/>
      </c>
      <c r="BM39" s="23">
        <f t="shared" si="17"/>
        <v>0</v>
      </c>
      <c r="BN39" s="24">
        <f t="shared" si="18"/>
        <v>62.29</v>
      </c>
      <c r="BO39" s="24">
        <f t="shared" si="18"/>
        <v>185.23</v>
      </c>
    </row>
    <row r="40" spans="1:67" ht="12.75">
      <c r="A40" s="11">
        <v>42300</v>
      </c>
      <c r="B40" s="12" t="s">
        <v>28</v>
      </c>
      <c r="C40" s="13">
        <v>35</v>
      </c>
      <c r="D40" s="14" t="s">
        <v>64</v>
      </c>
      <c r="E40" s="15">
        <v>57</v>
      </c>
      <c r="F40" s="28">
        <v>82.5</v>
      </c>
      <c r="G40" s="15">
        <v>60</v>
      </c>
      <c r="H40" s="28">
        <v>109</v>
      </c>
      <c r="I40" s="15">
        <v>60</v>
      </c>
      <c r="J40" s="28">
        <v>96.2</v>
      </c>
      <c r="K40" s="16">
        <v>3</v>
      </c>
      <c r="L40" s="17">
        <f t="shared" si="1"/>
        <v>3</v>
      </c>
      <c r="M40" s="18">
        <f t="shared" si="2"/>
        <v>100</v>
      </c>
      <c r="N40" s="15" t="s">
        <v>30</v>
      </c>
      <c r="O40" s="28" t="s">
        <v>30</v>
      </c>
      <c r="P40" s="15" t="s">
        <v>30</v>
      </c>
      <c r="Q40" s="28" t="s">
        <v>30</v>
      </c>
      <c r="R40" s="15">
        <v>68</v>
      </c>
      <c r="S40" s="28">
        <v>118</v>
      </c>
      <c r="T40" s="16">
        <v>3</v>
      </c>
      <c r="U40" s="17">
        <f t="shared" si="3"/>
        <v>1</v>
      </c>
      <c r="V40" s="18">
        <f t="shared" si="4"/>
        <v>33.33333333333333</v>
      </c>
      <c r="W40" s="15" t="s">
        <v>30</v>
      </c>
      <c r="X40" s="28" t="s">
        <v>30</v>
      </c>
      <c r="Y40" s="15" t="s">
        <v>30</v>
      </c>
      <c r="Z40" s="28" t="s">
        <v>30</v>
      </c>
      <c r="AA40" s="15" t="s">
        <v>30</v>
      </c>
      <c r="AB40" s="28" t="s">
        <v>30</v>
      </c>
      <c r="AC40" s="16">
        <v>3</v>
      </c>
      <c r="AD40" s="17">
        <f t="shared" si="5"/>
        <v>0</v>
      </c>
      <c r="AE40" s="18">
        <f t="shared" si="6"/>
        <v>0</v>
      </c>
      <c r="AF40" s="15">
        <v>72</v>
      </c>
      <c r="AG40" s="28">
        <v>100</v>
      </c>
      <c r="AH40" s="15">
        <v>72</v>
      </c>
      <c r="AI40" s="28">
        <v>110</v>
      </c>
      <c r="AJ40" s="15">
        <v>75</v>
      </c>
      <c r="AK40" s="28">
        <v>75</v>
      </c>
      <c r="AL40" s="15">
        <v>70</v>
      </c>
      <c r="AM40" s="28">
        <v>110</v>
      </c>
      <c r="AN40" s="15" t="s">
        <v>30</v>
      </c>
      <c r="AO40" s="28" t="s">
        <v>30</v>
      </c>
      <c r="AP40" s="16">
        <v>5</v>
      </c>
      <c r="AQ40" s="19">
        <f t="shared" si="7"/>
        <v>4</v>
      </c>
      <c r="AR40" s="18">
        <f t="shared" si="8"/>
        <v>80</v>
      </c>
      <c r="AS40" s="20"/>
      <c r="AT40" s="21"/>
      <c r="AU40" s="16"/>
      <c r="AV40" s="19"/>
      <c r="AW40" s="18"/>
      <c r="AY40" s="22">
        <f t="shared" si="9"/>
        <v>59</v>
      </c>
      <c r="AZ40" s="22">
        <f t="shared" si="9"/>
        <v>95.9</v>
      </c>
      <c r="BA40" s="23">
        <f t="shared" si="10"/>
        <v>100</v>
      </c>
      <c r="BB40" s="22">
        <f t="shared" si="20"/>
        <v>68</v>
      </c>
      <c r="BC40" s="22">
        <f t="shared" si="20"/>
        <v>118</v>
      </c>
      <c r="BD40" s="23">
        <f t="shared" si="11"/>
        <v>33.33333333333333</v>
      </c>
      <c r="BE40" s="22">
        <f t="shared" si="19"/>
      </c>
      <c r="BF40" s="22">
        <f t="shared" si="19"/>
      </c>
      <c r="BG40" s="23">
        <f t="shared" si="12"/>
        <v>0</v>
      </c>
      <c r="BH40" s="23">
        <f t="shared" si="13"/>
        <v>72.25</v>
      </c>
      <c r="BI40" s="23">
        <f t="shared" si="13"/>
        <v>98.75</v>
      </c>
      <c r="BJ40" s="23">
        <f t="shared" si="14"/>
        <v>80</v>
      </c>
      <c r="BK40" s="23">
        <f t="shared" si="15"/>
      </c>
      <c r="BL40" s="23">
        <f t="shared" si="16"/>
      </c>
      <c r="BM40" s="23">
        <f t="shared" si="17"/>
        <v>0</v>
      </c>
      <c r="BN40" s="24">
        <f t="shared" si="18"/>
        <v>66.42</v>
      </c>
      <c r="BO40" s="24">
        <f t="shared" si="18"/>
        <v>104.22</v>
      </c>
    </row>
    <row r="41" spans="1:67" ht="12.75">
      <c r="A41" s="11">
        <v>42300</v>
      </c>
      <c r="B41" s="12" t="s">
        <v>28</v>
      </c>
      <c r="C41" s="13">
        <v>36</v>
      </c>
      <c r="D41" s="14" t="s">
        <v>65</v>
      </c>
      <c r="E41" s="15">
        <v>49.4</v>
      </c>
      <c r="F41" s="28">
        <v>49.9</v>
      </c>
      <c r="G41" s="15">
        <v>56.95</v>
      </c>
      <c r="H41" s="28">
        <v>56.95</v>
      </c>
      <c r="I41" s="15">
        <v>49.5</v>
      </c>
      <c r="J41" s="28">
        <v>49.5</v>
      </c>
      <c r="K41" s="16">
        <v>3</v>
      </c>
      <c r="L41" s="17">
        <f t="shared" si="1"/>
        <v>3</v>
      </c>
      <c r="M41" s="18">
        <f t="shared" si="2"/>
        <v>100</v>
      </c>
      <c r="N41" s="15" t="s">
        <v>30</v>
      </c>
      <c r="O41" s="28" t="s">
        <v>30</v>
      </c>
      <c r="P41" s="15" t="s">
        <v>30</v>
      </c>
      <c r="Q41" s="28" t="s">
        <v>30</v>
      </c>
      <c r="R41" s="15" t="s">
        <v>30</v>
      </c>
      <c r="S41" s="28" t="s">
        <v>30</v>
      </c>
      <c r="T41" s="16">
        <v>3</v>
      </c>
      <c r="U41" s="17">
        <f t="shared" si="3"/>
        <v>0</v>
      </c>
      <c r="V41" s="18">
        <f t="shared" si="4"/>
        <v>0</v>
      </c>
      <c r="W41" s="15" t="s">
        <v>30</v>
      </c>
      <c r="X41" s="28" t="s">
        <v>30</v>
      </c>
      <c r="Y41" s="15" t="s">
        <v>30</v>
      </c>
      <c r="Z41" s="28" t="s">
        <v>30</v>
      </c>
      <c r="AA41" s="15" t="s">
        <v>30</v>
      </c>
      <c r="AB41" s="28" t="s">
        <v>30</v>
      </c>
      <c r="AC41" s="16">
        <v>3</v>
      </c>
      <c r="AD41" s="17">
        <f t="shared" si="5"/>
        <v>0</v>
      </c>
      <c r="AE41" s="18">
        <f t="shared" si="6"/>
        <v>0</v>
      </c>
      <c r="AF41" s="15">
        <v>65</v>
      </c>
      <c r="AG41" s="28">
        <v>75</v>
      </c>
      <c r="AH41" s="15">
        <v>65</v>
      </c>
      <c r="AI41" s="28">
        <v>80</v>
      </c>
      <c r="AJ41" s="15" t="s">
        <v>30</v>
      </c>
      <c r="AK41" s="28" t="s">
        <v>30</v>
      </c>
      <c r="AL41" s="15">
        <v>60</v>
      </c>
      <c r="AM41" s="28">
        <v>60</v>
      </c>
      <c r="AN41" s="15" t="s">
        <v>30</v>
      </c>
      <c r="AO41" s="28" t="s">
        <v>30</v>
      </c>
      <c r="AP41" s="16">
        <v>5</v>
      </c>
      <c r="AQ41" s="19">
        <f t="shared" si="7"/>
        <v>3</v>
      </c>
      <c r="AR41" s="18">
        <f t="shared" si="8"/>
        <v>60</v>
      </c>
      <c r="AS41" s="20"/>
      <c r="AT41" s="21"/>
      <c r="AU41" s="16"/>
      <c r="AV41" s="19"/>
      <c r="AW41" s="18"/>
      <c r="AY41" s="22">
        <f t="shared" si="9"/>
        <v>51.95</v>
      </c>
      <c r="AZ41" s="22">
        <f t="shared" si="9"/>
        <v>52.12</v>
      </c>
      <c r="BA41" s="23">
        <f t="shared" si="10"/>
        <v>100</v>
      </c>
      <c r="BB41" s="22">
        <f t="shared" si="20"/>
      </c>
      <c r="BC41" s="22">
        <f t="shared" si="20"/>
      </c>
      <c r="BD41" s="23">
        <f t="shared" si="11"/>
        <v>0</v>
      </c>
      <c r="BE41" s="22">
        <f t="shared" si="19"/>
      </c>
      <c r="BF41" s="22">
        <f t="shared" si="19"/>
      </c>
      <c r="BG41" s="23">
        <f t="shared" si="12"/>
        <v>0</v>
      </c>
      <c r="BH41" s="23">
        <f t="shared" si="13"/>
        <v>63.333333333333336</v>
      </c>
      <c r="BI41" s="23">
        <f t="shared" si="13"/>
        <v>71.66666666666667</v>
      </c>
      <c r="BJ41" s="23">
        <f t="shared" si="14"/>
        <v>60</v>
      </c>
      <c r="BK41" s="23">
        <f t="shared" si="15"/>
      </c>
      <c r="BL41" s="23">
        <f t="shared" si="16"/>
      </c>
      <c r="BM41" s="23">
        <f t="shared" si="17"/>
        <v>0</v>
      </c>
      <c r="BN41" s="24">
        <f t="shared" si="18"/>
        <v>57.64</v>
      </c>
      <c r="BO41" s="24">
        <f t="shared" si="18"/>
        <v>61.89</v>
      </c>
    </row>
    <row r="42" spans="1:67" ht="12.75">
      <c r="A42" s="11">
        <v>42293</v>
      </c>
      <c r="B42" s="12" t="s">
        <v>28</v>
      </c>
      <c r="C42" s="13">
        <v>37</v>
      </c>
      <c r="D42" s="14" t="s">
        <v>66</v>
      </c>
      <c r="E42" s="15">
        <v>95.1</v>
      </c>
      <c r="F42" s="28">
        <v>149</v>
      </c>
      <c r="G42" s="15">
        <v>106</v>
      </c>
      <c r="H42" s="28">
        <v>186</v>
      </c>
      <c r="I42" s="15">
        <v>98</v>
      </c>
      <c r="J42" s="28">
        <v>122</v>
      </c>
      <c r="K42" s="16">
        <v>3</v>
      </c>
      <c r="L42" s="17">
        <f t="shared" si="1"/>
        <v>3</v>
      </c>
      <c r="M42" s="18">
        <f t="shared" si="2"/>
        <v>100</v>
      </c>
      <c r="N42" s="15" t="s">
        <v>30</v>
      </c>
      <c r="O42" s="28" t="s">
        <v>30</v>
      </c>
      <c r="P42" s="15" t="s">
        <v>30</v>
      </c>
      <c r="Q42" s="28" t="s">
        <v>30</v>
      </c>
      <c r="R42" s="15" t="s">
        <v>30</v>
      </c>
      <c r="S42" s="28" t="s">
        <v>30</v>
      </c>
      <c r="T42" s="16">
        <v>3</v>
      </c>
      <c r="U42" s="17">
        <f t="shared" si="3"/>
        <v>0</v>
      </c>
      <c r="V42" s="18">
        <f t="shared" si="4"/>
        <v>0</v>
      </c>
      <c r="W42" s="15" t="s">
        <v>30</v>
      </c>
      <c r="X42" s="28" t="s">
        <v>30</v>
      </c>
      <c r="Y42" s="15" t="s">
        <v>30</v>
      </c>
      <c r="Z42" s="28" t="s">
        <v>30</v>
      </c>
      <c r="AA42" s="15" t="s">
        <v>30</v>
      </c>
      <c r="AB42" s="28" t="s">
        <v>30</v>
      </c>
      <c r="AC42" s="16">
        <v>3</v>
      </c>
      <c r="AD42" s="17">
        <f t="shared" si="5"/>
        <v>0</v>
      </c>
      <c r="AE42" s="18">
        <f t="shared" si="6"/>
        <v>0</v>
      </c>
      <c r="AF42" s="15">
        <v>90</v>
      </c>
      <c r="AG42" s="28">
        <v>170</v>
      </c>
      <c r="AH42" s="15">
        <v>100</v>
      </c>
      <c r="AI42" s="28">
        <v>200</v>
      </c>
      <c r="AJ42" s="15" t="s">
        <v>30</v>
      </c>
      <c r="AK42" s="28" t="s">
        <v>30</v>
      </c>
      <c r="AL42" s="15">
        <v>85</v>
      </c>
      <c r="AM42" s="28">
        <v>200</v>
      </c>
      <c r="AN42" s="15" t="s">
        <v>30</v>
      </c>
      <c r="AO42" s="28" t="s">
        <v>30</v>
      </c>
      <c r="AP42" s="16">
        <v>5</v>
      </c>
      <c r="AQ42" s="19">
        <f t="shared" si="7"/>
        <v>3</v>
      </c>
      <c r="AR42" s="18">
        <f t="shared" si="8"/>
        <v>60</v>
      </c>
      <c r="AS42" s="20"/>
      <c r="AT42" s="21"/>
      <c r="AU42" s="16"/>
      <c r="AV42" s="19"/>
      <c r="AW42" s="18"/>
      <c r="AY42" s="22">
        <f t="shared" si="9"/>
        <v>99.7</v>
      </c>
      <c r="AZ42" s="22">
        <f t="shared" si="9"/>
        <v>152.33</v>
      </c>
      <c r="BA42" s="23">
        <f t="shared" si="10"/>
        <v>100</v>
      </c>
      <c r="BB42" s="22">
        <f t="shared" si="20"/>
      </c>
      <c r="BC42" s="22">
        <f t="shared" si="20"/>
      </c>
      <c r="BD42" s="23">
        <f t="shared" si="11"/>
        <v>0</v>
      </c>
      <c r="BE42" s="22">
        <f t="shared" si="19"/>
      </c>
      <c r="BF42" s="22">
        <f t="shared" si="19"/>
      </c>
      <c r="BG42" s="23">
        <f t="shared" si="12"/>
        <v>0</v>
      </c>
      <c r="BH42" s="23">
        <f t="shared" si="13"/>
        <v>91.66666666666667</v>
      </c>
      <c r="BI42" s="23">
        <f t="shared" si="13"/>
        <v>190</v>
      </c>
      <c r="BJ42" s="23">
        <f t="shared" si="14"/>
        <v>60</v>
      </c>
      <c r="BK42" s="23">
        <f t="shared" si="15"/>
      </c>
      <c r="BL42" s="23">
        <f t="shared" si="16"/>
      </c>
      <c r="BM42" s="23">
        <f t="shared" si="17"/>
        <v>0</v>
      </c>
      <c r="BN42" s="24">
        <f t="shared" si="18"/>
        <v>95.68</v>
      </c>
      <c r="BO42" s="24">
        <f t="shared" si="18"/>
        <v>171.17</v>
      </c>
    </row>
    <row r="43" spans="1:67" ht="12.75">
      <c r="A43" s="11">
        <v>42293</v>
      </c>
      <c r="B43" s="12" t="s">
        <v>28</v>
      </c>
      <c r="C43" s="13">
        <v>38</v>
      </c>
      <c r="D43" s="14" t="s">
        <v>67</v>
      </c>
      <c r="E43" s="15">
        <v>80</v>
      </c>
      <c r="F43" s="28">
        <v>87.4</v>
      </c>
      <c r="G43" s="15">
        <v>89.95</v>
      </c>
      <c r="H43" s="28">
        <v>89.95</v>
      </c>
      <c r="I43" s="15">
        <v>79.9</v>
      </c>
      <c r="J43" s="28">
        <v>81.9</v>
      </c>
      <c r="K43" s="16">
        <v>3</v>
      </c>
      <c r="L43" s="17">
        <f t="shared" si="1"/>
        <v>3</v>
      </c>
      <c r="M43" s="18">
        <f t="shared" si="2"/>
        <v>100</v>
      </c>
      <c r="N43" s="15" t="s">
        <v>30</v>
      </c>
      <c r="O43" s="28" t="s">
        <v>30</v>
      </c>
      <c r="P43" s="15" t="s">
        <v>30</v>
      </c>
      <c r="Q43" s="28" t="s">
        <v>30</v>
      </c>
      <c r="R43" s="15">
        <v>78</v>
      </c>
      <c r="S43" s="28">
        <v>78</v>
      </c>
      <c r="T43" s="16">
        <v>3</v>
      </c>
      <c r="U43" s="17">
        <f t="shared" si="3"/>
        <v>1</v>
      </c>
      <c r="V43" s="18">
        <f t="shared" si="4"/>
        <v>33.33333333333333</v>
      </c>
      <c r="W43" s="15" t="s">
        <v>30</v>
      </c>
      <c r="X43" s="28" t="s">
        <v>30</v>
      </c>
      <c r="Y43" s="15" t="s">
        <v>30</v>
      </c>
      <c r="Z43" s="28" t="s">
        <v>30</v>
      </c>
      <c r="AA43" s="15" t="s">
        <v>30</v>
      </c>
      <c r="AB43" s="28" t="s">
        <v>30</v>
      </c>
      <c r="AC43" s="16">
        <v>3</v>
      </c>
      <c r="AD43" s="17">
        <f t="shared" si="5"/>
        <v>0</v>
      </c>
      <c r="AE43" s="18">
        <f t="shared" si="6"/>
        <v>0</v>
      </c>
      <c r="AF43" s="15">
        <v>100</v>
      </c>
      <c r="AG43" s="28">
        <v>100</v>
      </c>
      <c r="AH43" s="15">
        <v>95</v>
      </c>
      <c r="AI43" s="28">
        <v>110</v>
      </c>
      <c r="AJ43" s="15" t="s">
        <v>30</v>
      </c>
      <c r="AK43" s="28" t="s">
        <v>30</v>
      </c>
      <c r="AL43" s="15">
        <v>90</v>
      </c>
      <c r="AM43" s="28">
        <v>95</v>
      </c>
      <c r="AN43" s="15" t="s">
        <v>30</v>
      </c>
      <c r="AO43" s="28" t="s">
        <v>30</v>
      </c>
      <c r="AP43" s="16">
        <v>5</v>
      </c>
      <c r="AQ43" s="19">
        <f t="shared" si="7"/>
        <v>3</v>
      </c>
      <c r="AR43" s="18">
        <f t="shared" si="8"/>
        <v>60</v>
      </c>
      <c r="AS43" s="20"/>
      <c r="AT43" s="21"/>
      <c r="AU43" s="16"/>
      <c r="AV43" s="19"/>
      <c r="AW43" s="18"/>
      <c r="AY43" s="22">
        <f t="shared" si="9"/>
        <v>83.28</v>
      </c>
      <c r="AZ43" s="22">
        <f t="shared" si="9"/>
        <v>86.42</v>
      </c>
      <c r="BA43" s="23">
        <f t="shared" si="10"/>
        <v>100</v>
      </c>
      <c r="BB43" s="22">
        <f t="shared" si="20"/>
        <v>78</v>
      </c>
      <c r="BC43" s="22">
        <f t="shared" si="20"/>
        <v>78</v>
      </c>
      <c r="BD43" s="23">
        <f t="shared" si="11"/>
        <v>33.33333333333333</v>
      </c>
      <c r="BE43" s="22">
        <f t="shared" si="19"/>
      </c>
      <c r="BF43" s="22">
        <f t="shared" si="19"/>
      </c>
      <c r="BG43" s="23">
        <f t="shared" si="12"/>
        <v>0</v>
      </c>
      <c r="BH43" s="23">
        <f t="shared" si="13"/>
        <v>95</v>
      </c>
      <c r="BI43" s="23">
        <f t="shared" si="13"/>
        <v>101.66666666666667</v>
      </c>
      <c r="BJ43" s="23">
        <f t="shared" si="14"/>
        <v>60</v>
      </c>
      <c r="BK43" s="23">
        <f t="shared" si="15"/>
      </c>
      <c r="BL43" s="23">
        <f t="shared" si="16"/>
      </c>
      <c r="BM43" s="23">
        <f t="shared" si="17"/>
        <v>0</v>
      </c>
      <c r="BN43" s="24">
        <f t="shared" si="18"/>
        <v>85.43</v>
      </c>
      <c r="BO43" s="24">
        <f t="shared" si="18"/>
        <v>88.7</v>
      </c>
    </row>
    <row r="44" spans="1:67" ht="12.75">
      <c r="A44" s="11">
        <v>42293</v>
      </c>
      <c r="B44" s="12" t="s">
        <v>28</v>
      </c>
      <c r="C44" s="13">
        <v>39</v>
      </c>
      <c r="D44" s="14" t="s">
        <v>68</v>
      </c>
      <c r="E44" s="15">
        <v>91.9</v>
      </c>
      <c r="F44" s="28">
        <v>91.9</v>
      </c>
      <c r="G44" s="15">
        <v>99.95</v>
      </c>
      <c r="H44" s="28">
        <v>99.95</v>
      </c>
      <c r="I44" s="15">
        <v>92.8</v>
      </c>
      <c r="J44" s="28">
        <v>92.8</v>
      </c>
      <c r="K44" s="16">
        <v>3</v>
      </c>
      <c r="L44" s="17">
        <f t="shared" si="1"/>
        <v>3</v>
      </c>
      <c r="M44" s="18">
        <f t="shared" si="2"/>
        <v>100</v>
      </c>
      <c r="N44" s="15" t="s">
        <v>30</v>
      </c>
      <c r="O44" s="28" t="s">
        <v>30</v>
      </c>
      <c r="P44" s="15" t="s">
        <v>30</v>
      </c>
      <c r="Q44" s="28" t="s">
        <v>30</v>
      </c>
      <c r="R44" s="15">
        <v>110</v>
      </c>
      <c r="S44" s="28">
        <v>110</v>
      </c>
      <c r="T44" s="16">
        <v>3</v>
      </c>
      <c r="U44" s="17">
        <f t="shared" si="3"/>
        <v>1</v>
      </c>
      <c r="V44" s="18">
        <f t="shared" si="4"/>
        <v>33.33333333333333</v>
      </c>
      <c r="W44" s="15" t="s">
        <v>30</v>
      </c>
      <c r="X44" s="28" t="s">
        <v>30</v>
      </c>
      <c r="Y44" s="15" t="s">
        <v>30</v>
      </c>
      <c r="Z44" s="28" t="s">
        <v>30</v>
      </c>
      <c r="AA44" s="15" t="s">
        <v>30</v>
      </c>
      <c r="AB44" s="28" t="s">
        <v>30</v>
      </c>
      <c r="AC44" s="16">
        <v>3</v>
      </c>
      <c r="AD44" s="17">
        <f t="shared" si="5"/>
        <v>0</v>
      </c>
      <c r="AE44" s="18">
        <f t="shared" si="6"/>
        <v>0</v>
      </c>
      <c r="AF44" s="15">
        <v>130</v>
      </c>
      <c r="AG44" s="28">
        <v>130</v>
      </c>
      <c r="AH44" s="15">
        <v>135</v>
      </c>
      <c r="AI44" s="28">
        <v>135</v>
      </c>
      <c r="AJ44" s="15" t="s">
        <v>30</v>
      </c>
      <c r="AK44" s="28" t="s">
        <v>30</v>
      </c>
      <c r="AL44" s="15">
        <v>135</v>
      </c>
      <c r="AM44" s="28">
        <v>135</v>
      </c>
      <c r="AN44" s="15" t="s">
        <v>30</v>
      </c>
      <c r="AO44" s="28" t="s">
        <v>30</v>
      </c>
      <c r="AP44" s="16">
        <v>5</v>
      </c>
      <c r="AQ44" s="19">
        <f t="shared" si="7"/>
        <v>3</v>
      </c>
      <c r="AR44" s="18">
        <f t="shared" si="8"/>
        <v>60</v>
      </c>
      <c r="AS44" s="20"/>
      <c r="AT44" s="21"/>
      <c r="AU44" s="16"/>
      <c r="AV44" s="19"/>
      <c r="AW44" s="18"/>
      <c r="AY44" s="22">
        <f t="shared" si="9"/>
        <v>94.88</v>
      </c>
      <c r="AZ44" s="22">
        <f t="shared" si="9"/>
        <v>94.88</v>
      </c>
      <c r="BA44" s="23">
        <f t="shared" si="10"/>
        <v>100</v>
      </c>
      <c r="BB44" s="22">
        <f t="shared" si="20"/>
        <v>110</v>
      </c>
      <c r="BC44" s="22">
        <f t="shared" si="20"/>
        <v>110</v>
      </c>
      <c r="BD44" s="23">
        <f t="shared" si="11"/>
        <v>33.33333333333333</v>
      </c>
      <c r="BE44" s="22">
        <f t="shared" si="19"/>
      </c>
      <c r="BF44" s="22">
        <f t="shared" si="19"/>
      </c>
      <c r="BG44" s="23">
        <f t="shared" si="12"/>
        <v>0</v>
      </c>
      <c r="BH44" s="23">
        <f t="shared" si="13"/>
        <v>133.33333333333334</v>
      </c>
      <c r="BI44" s="23">
        <f t="shared" si="13"/>
        <v>133.33333333333334</v>
      </c>
      <c r="BJ44" s="23">
        <f t="shared" si="14"/>
        <v>60</v>
      </c>
      <c r="BK44" s="23">
        <f t="shared" si="15"/>
      </c>
      <c r="BL44" s="23">
        <f t="shared" si="16"/>
      </c>
      <c r="BM44" s="23">
        <f t="shared" si="17"/>
        <v>0</v>
      </c>
      <c r="BN44" s="24">
        <f t="shared" si="18"/>
        <v>112.74</v>
      </c>
      <c r="BO44" s="24">
        <f t="shared" si="18"/>
        <v>112.74</v>
      </c>
    </row>
    <row r="45" spans="1:67" ht="12.75">
      <c r="A45" s="11">
        <v>42293</v>
      </c>
      <c r="B45" s="12" t="s">
        <v>28</v>
      </c>
      <c r="C45" s="13">
        <v>40</v>
      </c>
      <c r="D45" s="14" t="s">
        <v>69</v>
      </c>
      <c r="E45" s="15">
        <v>49.6</v>
      </c>
      <c r="F45" s="28">
        <v>55.5</v>
      </c>
      <c r="G45" s="15">
        <v>49.3</v>
      </c>
      <c r="H45" s="28">
        <v>54.25</v>
      </c>
      <c r="I45" s="15">
        <v>49.6</v>
      </c>
      <c r="J45" s="28">
        <v>57.4</v>
      </c>
      <c r="K45" s="16">
        <v>3</v>
      </c>
      <c r="L45" s="17">
        <f t="shared" si="1"/>
        <v>3</v>
      </c>
      <c r="M45" s="18">
        <f t="shared" si="2"/>
        <v>100</v>
      </c>
      <c r="N45" s="15">
        <v>56</v>
      </c>
      <c r="O45" s="28">
        <v>56</v>
      </c>
      <c r="P45" s="15">
        <v>54</v>
      </c>
      <c r="Q45" s="28">
        <v>54</v>
      </c>
      <c r="R45" s="15">
        <v>52</v>
      </c>
      <c r="S45" s="28">
        <v>52</v>
      </c>
      <c r="T45" s="16">
        <v>3</v>
      </c>
      <c r="U45" s="17">
        <f t="shared" si="3"/>
        <v>3</v>
      </c>
      <c r="V45" s="18">
        <f t="shared" si="4"/>
        <v>100</v>
      </c>
      <c r="W45" s="15" t="s">
        <v>30</v>
      </c>
      <c r="X45" s="28" t="s">
        <v>30</v>
      </c>
      <c r="Y45" s="15" t="s">
        <v>30</v>
      </c>
      <c r="Z45" s="28" t="s">
        <v>30</v>
      </c>
      <c r="AA45" s="15">
        <v>56.5</v>
      </c>
      <c r="AB45" s="28">
        <v>56.5</v>
      </c>
      <c r="AC45" s="16">
        <v>3</v>
      </c>
      <c r="AD45" s="17">
        <f t="shared" si="5"/>
        <v>1</v>
      </c>
      <c r="AE45" s="18">
        <f t="shared" si="6"/>
        <v>33.33333333333333</v>
      </c>
      <c r="AF45" s="15" t="s">
        <v>30</v>
      </c>
      <c r="AG45" s="28" t="s">
        <v>30</v>
      </c>
      <c r="AH45" s="15" t="s">
        <v>30</v>
      </c>
      <c r="AI45" s="28" t="s">
        <v>30</v>
      </c>
      <c r="AJ45" s="15" t="s">
        <v>30</v>
      </c>
      <c r="AK45" s="28" t="s">
        <v>30</v>
      </c>
      <c r="AL45" s="15">
        <v>50</v>
      </c>
      <c r="AM45" s="28">
        <v>50</v>
      </c>
      <c r="AN45" s="15" t="s">
        <v>30</v>
      </c>
      <c r="AO45" s="28" t="s">
        <v>30</v>
      </c>
      <c r="AP45" s="16">
        <v>5</v>
      </c>
      <c r="AQ45" s="19">
        <f t="shared" si="7"/>
        <v>1</v>
      </c>
      <c r="AR45" s="18">
        <f t="shared" si="8"/>
        <v>20</v>
      </c>
      <c r="AS45" s="20"/>
      <c r="AT45" s="21"/>
      <c r="AU45" s="16"/>
      <c r="AV45" s="19"/>
      <c r="AW45" s="18"/>
      <c r="AY45" s="22">
        <f t="shared" si="9"/>
        <v>49.5</v>
      </c>
      <c r="AZ45" s="22">
        <f t="shared" si="9"/>
        <v>55.72</v>
      </c>
      <c r="BA45" s="23">
        <f t="shared" si="10"/>
        <v>100</v>
      </c>
      <c r="BB45" s="22">
        <f t="shared" si="20"/>
        <v>54</v>
      </c>
      <c r="BC45" s="22">
        <f t="shared" si="20"/>
        <v>54</v>
      </c>
      <c r="BD45" s="23">
        <f t="shared" si="11"/>
        <v>100</v>
      </c>
      <c r="BE45" s="22">
        <f t="shared" si="19"/>
        <v>56.5</v>
      </c>
      <c r="BF45" s="22">
        <f t="shared" si="19"/>
        <v>56.5</v>
      </c>
      <c r="BG45" s="23">
        <f t="shared" si="12"/>
        <v>33.33333333333333</v>
      </c>
      <c r="BH45" s="23">
        <f t="shared" si="13"/>
        <v>50</v>
      </c>
      <c r="BI45" s="23">
        <f t="shared" si="13"/>
        <v>50</v>
      </c>
      <c r="BJ45" s="23">
        <f t="shared" si="14"/>
        <v>20</v>
      </c>
      <c r="BK45" s="23">
        <f t="shared" si="15"/>
      </c>
      <c r="BL45" s="23">
        <f t="shared" si="16"/>
      </c>
      <c r="BM45" s="23">
        <f t="shared" si="17"/>
        <v>0</v>
      </c>
      <c r="BN45" s="24">
        <f t="shared" si="18"/>
        <v>52.5</v>
      </c>
      <c r="BO45" s="24">
        <f t="shared" si="18"/>
        <v>54.06</v>
      </c>
    </row>
    <row r="46" spans="1:41" s="26" customFormat="1" ht="12.75">
      <c r="A46" s="25"/>
      <c r="B46" s="25"/>
      <c r="C46" s="25"/>
      <c r="E46" s="27"/>
      <c r="F46" s="27"/>
      <c r="G46" s="27"/>
      <c r="H46" s="27"/>
      <c r="I46" s="27"/>
      <c r="J46" s="27"/>
      <c r="N46" s="27"/>
      <c r="O46" s="27"/>
      <c r="P46" s="27"/>
      <c r="Q46" s="27"/>
      <c r="R46" s="27"/>
      <c r="S46" s="27"/>
      <c r="W46" s="27"/>
      <c r="X46" s="27"/>
      <c r="Y46" s="27"/>
      <c r="Z46" s="27"/>
      <c r="AA46" s="27"/>
      <c r="AB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</row>
    <row r="47" spans="1:41" s="26" customFormat="1" ht="12.75">
      <c r="A47" s="25"/>
      <c r="B47" s="25"/>
      <c r="C47" s="25"/>
      <c r="E47" s="27"/>
      <c r="F47" s="27"/>
      <c r="G47" s="27"/>
      <c r="H47" s="27"/>
      <c r="I47" s="27"/>
      <c r="J47" s="27"/>
      <c r="N47" s="27"/>
      <c r="O47" s="27"/>
      <c r="P47" s="27"/>
      <c r="Q47" s="27"/>
      <c r="R47" s="27"/>
      <c r="S47" s="27"/>
      <c r="W47" s="27"/>
      <c r="X47" s="27"/>
      <c r="Y47" s="27"/>
      <c r="Z47" s="27"/>
      <c r="AA47" s="27"/>
      <c r="AB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</row>
    <row r="48" spans="1:41" s="26" customFormat="1" ht="12.75">
      <c r="A48" s="25"/>
      <c r="B48" s="25"/>
      <c r="C48" s="25"/>
      <c r="E48" s="27"/>
      <c r="F48" s="27"/>
      <c r="G48" s="27"/>
      <c r="H48" s="27"/>
      <c r="I48" s="27"/>
      <c r="J48" s="27"/>
      <c r="N48" s="27"/>
      <c r="O48" s="27"/>
      <c r="P48" s="27"/>
      <c r="Q48" s="27"/>
      <c r="R48" s="27"/>
      <c r="S48" s="27"/>
      <c r="W48" s="27"/>
      <c r="X48" s="27"/>
      <c r="Y48" s="27"/>
      <c r="Z48" s="27"/>
      <c r="AA48" s="27"/>
      <c r="AB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</row>
    <row r="49" spans="1:41" s="26" customFormat="1" ht="12.75">
      <c r="A49" s="25"/>
      <c r="B49" s="25"/>
      <c r="C49" s="25"/>
      <c r="E49" s="27"/>
      <c r="F49" s="27"/>
      <c r="G49" s="27"/>
      <c r="H49" s="27"/>
      <c r="I49" s="27"/>
      <c r="J49" s="27"/>
      <c r="N49" s="27"/>
      <c r="O49" s="27"/>
      <c r="P49" s="27"/>
      <c r="Q49" s="27"/>
      <c r="R49" s="27"/>
      <c r="S49" s="27"/>
      <c r="W49" s="27"/>
      <c r="X49" s="27"/>
      <c r="Y49" s="27"/>
      <c r="Z49" s="27"/>
      <c r="AA49" s="27"/>
      <c r="AB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</row>
    <row r="50" spans="1:41" s="26" customFormat="1" ht="12.75">
      <c r="A50" s="25"/>
      <c r="B50" s="25"/>
      <c r="C50" s="25"/>
      <c r="E50" s="27"/>
      <c r="F50" s="27"/>
      <c r="G50" s="27"/>
      <c r="H50" s="27"/>
      <c r="I50" s="27"/>
      <c r="J50" s="27"/>
      <c r="N50" s="27"/>
      <c r="O50" s="27"/>
      <c r="P50" s="27"/>
      <c r="Q50" s="27"/>
      <c r="R50" s="27"/>
      <c r="S50" s="27"/>
      <c r="W50" s="27"/>
      <c r="X50" s="27"/>
      <c r="Y50" s="27"/>
      <c r="Z50" s="27"/>
      <c r="AA50" s="27"/>
      <c r="AB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</row>
    <row r="51" spans="1:41" s="26" customFormat="1" ht="12.75">
      <c r="A51" s="25"/>
      <c r="B51" s="25"/>
      <c r="C51" s="25"/>
      <c r="E51" s="27"/>
      <c r="F51" s="27"/>
      <c r="G51" s="27"/>
      <c r="H51" s="27"/>
      <c r="I51" s="27"/>
      <c r="J51" s="27"/>
      <c r="N51" s="27"/>
      <c r="O51" s="27"/>
      <c r="P51" s="27"/>
      <c r="Q51" s="27"/>
      <c r="R51" s="27"/>
      <c r="S51" s="27"/>
      <c r="W51" s="27"/>
      <c r="X51" s="27"/>
      <c r="Y51" s="27"/>
      <c r="Z51" s="27"/>
      <c r="AA51" s="27"/>
      <c r="AB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</row>
    <row r="52" spans="1:41" s="26" customFormat="1" ht="12.75">
      <c r="A52" s="25"/>
      <c r="B52" s="25"/>
      <c r="C52" s="25"/>
      <c r="E52" s="27"/>
      <c r="F52" s="27"/>
      <c r="G52" s="27"/>
      <c r="H52" s="27"/>
      <c r="I52" s="27"/>
      <c r="J52" s="27"/>
      <c r="N52" s="27"/>
      <c r="O52" s="27"/>
      <c r="P52" s="27"/>
      <c r="Q52" s="27"/>
      <c r="R52" s="27"/>
      <c r="S52" s="27"/>
      <c r="W52" s="27"/>
      <c r="X52" s="27"/>
      <c r="Y52" s="27"/>
      <c r="Z52" s="27"/>
      <c r="AA52" s="27"/>
      <c r="AB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</row>
    <row r="53" spans="1:41" s="26" customFormat="1" ht="12.75">
      <c r="A53" s="25"/>
      <c r="B53" s="25"/>
      <c r="C53" s="25"/>
      <c r="E53" s="27"/>
      <c r="F53" s="27"/>
      <c r="G53" s="27"/>
      <c r="H53" s="27"/>
      <c r="I53" s="27"/>
      <c r="J53" s="27"/>
      <c r="N53" s="27"/>
      <c r="O53" s="27"/>
      <c r="P53" s="27"/>
      <c r="Q53" s="27"/>
      <c r="R53" s="27"/>
      <c r="S53" s="27"/>
      <c r="W53" s="27"/>
      <c r="X53" s="27"/>
      <c r="Y53" s="27"/>
      <c r="Z53" s="27"/>
      <c r="AA53" s="27"/>
      <c r="AB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</row>
    <row r="54" spans="1:41" s="26" customFormat="1" ht="12.75">
      <c r="A54" s="25"/>
      <c r="B54" s="25"/>
      <c r="C54" s="25"/>
      <c r="E54" s="27"/>
      <c r="F54" s="27"/>
      <c r="G54" s="27"/>
      <c r="H54" s="27"/>
      <c r="I54" s="27"/>
      <c r="J54" s="27"/>
      <c r="N54" s="27"/>
      <c r="O54" s="27"/>
      <c r="P54" s="27"/>
      <c r="Q54" s="27"/>
      <c r="R54" s="27"/>
      <c r="S54" s="27"/>
      <c r="W54" s="27"/>
      <c r="X54" s="27"/>
      <c r="Y54" s="27"/>
      <c r="Z54" s="27"/>
      <c r="AA54" s="27"/>
      <c r="AB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</row>
    <row r="55" spans="1:41" s="26" customFormat="1" ht="12.75">
      <c r="A55" s="25"/>
      <c r="B55" s="25"/>
      <c r="C55" s="25"/>
      <c r="E55" s="27"/>
      <c r="F55" s="27"/>
      <c r="G55" s="27"/>
      <c r="H55" s="27"/>
      <c r="I55" s="27"/>
      <c r="J55" s="27"/>
      <c r="N55" s="27"/>
      <c r="O55" s="27"/>
      <c r="P55" s="27"/>
      <c r="Q55" s="27"/>
      <c r="R55" s="27"/>
      <c r="S55" s="27"/>
      <c r="W55" s="27"/>
      <c r="X55" s="27"/>
      <c r="Y55" s="27"/>
      <c r="Z55" s="27"/>
      <c r="AA55" s="27"/>
      <c r="AB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</row>
    <row r="56" spans="1:41" s="26" customFormat="1" ht="12.75">
      <c r="A56" s="25"/>
      <c r="B56" s="25"/>
      <c r="C56" s="25"/>
      <c r="E56" s="27"/>
      <c r="F56" s="27"/>
      <c r="G56" s="27"/>
      <c r="H56" s="27"/>
      <c r="I56" s="27"/>
      <c r="J56" s="27"/>
      <c r="N56" s="27"/>
      <c r="O56" s="27"/>
      <c r="P56" s="27"/>
      <c r="Q56" s="27"/>
      <c r="R56" s="27"/>
      <c r="S56" s="27"/>
      <c r="W56" s="27"/>
      <c r="X56" s="27"/>
      <c r="Y56" s="27"/>
      <c r="Z56" s="27"/>
      <c r="AA56" s="27"/>
      <c r="AB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</row>
  </sheetData>
  <sheetProtection/>
  <mergeCells count="47">
    <mergeCell ref="BN4:BO4"/>
    <mergeCell ref="BE4:BF4"/>
    <mergeCell ref="BG4:BG5"/>
    <mergeCell ref="BH4:BI4"/>
    <mergeCell ref="BJ4:BJ5"/>
    <mergeCell ref="BK4:BL4"/>
    <mergeCell ref="BM4:BM5"/>
    <mergeCell ref="BA4:BA5"/>
    <mergeCell ref="BB4:BC4"/>
    <mergeCell ref="BD4:BD5"/>
    <mergeCell ref="AF4:AG4"/>
    <mergeCell ref="AH4:AI4"/>
    <mergeCell ref="AJ4:AK4"/>
    <mergeCell ref="AL4:AM4"/>
    <mergeCell ref="AN4:AO4"/>
    <mergeCell ref="AP4:AR4"/>
    <mergeCell ref="AS4:AT4"/>
    <mergeCell ref="AU4:AW4"/>
    <mergeCell ref="AY4:AZ4"/>
    <mergeCell ref="AC4:AE4"/>
    <mergeCell ref="E4:F4"/>
    <mergeCell ref="G4:H4"/>
    <mergeCell ref="I4:J4"/>
    <mergeCell ref="K4:M4"/>
    <mergeCell ref="N4:O4"/>
    <mergeCell ref="P4:Q4"/>
    <mergeCell ref="R4:S4"/>
    <mergeCell ref="T4:V4"/>
    <mergeCell ref="W4:X4"/>
    <mergeCell ref="Y4:Z4"/>
    <mergeCell ref="AA4:AB4"/>
    <mergeCell ref="C2:BO2"/>
    <mergeCell ref="BN3:BO3"/>
    <mergeCell ref="A3:A5"/>
    <mergeCell ref="B3:B5"/>
    <mergeCell ref="C3:C5"/>
    <mergeCell ref="D3:D5"/>
    <mergeCell ref="E3:M3"/>
    <mergeCell ref="N3:V3"/>
    <mergeCell ref="W3:AE3"/>
    <mergeCell ref="AF3:AR3"/>
    <mergeCell ref="AS3:AW3"/>
    <mergeCell ref="AY3:BA3"/>
    <mergeCell ref="BB3:BD3"/>
    <mergeCell ref="BE3:BG3"/>
    <mergeCell ref="BH3:BJ3"/>
    <mergeCell ref="BK3:BM3"/>
  </mergeCells>
  <conditionalFormatting sqref="E6">
    <cfRule type="cellIs" priority="1455" dxfId="1454" operator="greaterThan">
      <formula>F6</formula>
    </cfRule>
  </conditionalFormatting>
  <conditionalFormatting sqref="N6:N45">
    <cfRule type="cellIs" priority="1454" dxfId="1454" operator="greaterThan">
      <formula>O6</formula>
    </cfRule>
  </conditionalFormatting>
  <conditionalFormatting sqref="P6:P45">
    <cfRule type="cellIs" priority="1453" dxfId="1454" operator="greaterThan">
      <formula>Q6</formula>
    </cfRule>
  </conditionalFormatting>
  <conditionalFormatting sqref="R6:R45">
    <cfRule type="cellIs" priority="1452" dxfId="1454" operator="greaterThan">
      <formula>S6</formula>
    </cfRule>
  </conditionalFormatting>
  <conditionalFormatting sqref="W6:W45">
    <cfRule type="cellIs" priority="1451" dxfId="1454" operator="greaterThan">
      <formula>X6</formula>
    </cfRule>
  </conditionalFormatting>
  <conditionalFormatting sqref="Y6:Y45">
    <cfRule type="cellIs" priority="1450" dxfId="1454" operator="greaterThan">
      <formula>Z6</formula>
    </cfRule>
  </conditionalFormatting>
  <conditionalFormatting sqref="AA6:AA45">
    <cfRule type="cellIs" priority="1449" dxfId="1454" operator="greaterThan">
      <formula>AB6</formula>
    </cfRule>
  </conditionalFormatting>
  <conditionalFormatting sqref="AF6:AF45">
    <cfRule type="cellIs" priority="1448" dxfId="1454" operator="greaterThan">
      <formula>AG6</formula>
    </cfRule>
  </conditionalFormatting>
  <conditionalFormatting sqref="AH6:AH45">
    <cfRule type="cellIs" priority="1447" dxfId="1454" operator="greaterThan">
      <formula>AI6</formula>
    </cfRule>
  </conditionalFormatting>
  <conditionalFormatting sqref="AJ6:AJ45">
    <cfRule type="cellIs" priority="1446" dxfId="1454" operator="greaterThan">
      <formula>AK6</formula>
    </cfRule>
  </conditionalFormatting>
  <conditionalFormatting sqref="AL6:AL45">
    <cfRule type="cellIs" priority="1445" dxfId="1454" operator="greaterThan">
      <formula>AM6</formula>
    </cfRule>
  </conditionalFormatting>
  <conditionalFormatting sqref="AN6:AN45">
    <cfRule type="cellIs" priority="1444" dxfId="1454" operator="greaterThan">
      <formula>AO6</formula>
    </cfRule>
  </conditionalFormatting>
  <conditionalFormatting sqref="AS6:AS45">
    <cfRule type="cellIs" priority="1443" dxfId="1454" operator="greaterThan">
      <formula>AT6</formula>
    </cfRule>
  </conditionalFormatting>
  <conditionalFormatting sqref="E8">
    <cfRule type="cellIs" priority="1442" dxfId="1454" operator="greaterThan">
      <formula>F8</formula>
    </cfRule>
  </conditionalFormatting>
  <conditionalFormatting sqref="E9">
    <cfRule type="cellIs" priority="1441" dxfId="1454" operator="greaterThan">
      <formula>F9</formula>
    </cfRule>
  </conditionalFormatting>
  <conditionalFormatting sqref="E7">
    <cfRule type="cellIs" priority="1440" dxfId="1454" operator="greaterThan">
      <formula>F7</formula>
    </cfRule>
  </conditionalFormatting>
  <conditionalFormatting sqref="E10">
    <cfRule type="cellIs" priority="1439" dxfId="1454" operator="greaterThan">
      <formula>F10</formula>
    </cfRule>
  </conditionalFormatting>
  <conditionalFormatting sqref="E11">
    <cfRule type="cellIs" priority="1438" dxfId="1454" operator="greaterThan">
      <formula>F11</formula>
    </cfRule>
  </conditionalFormatting>
  <conditionalFormatting sqref="E12">
    <cfRule type="cellIs" priority="1437" dxfId="1454" operator="greaterThan">
      <formula>F12</formula>
    </cfRule>
  </conditionalFormatting>
  <conditionalFormatting sqref="E13">
    <cfRule type="cellIs" priority="1436" dxfId="1454" operator="greaterThan">
      <formula>F13</formula>
    </cfRule>
  </conditionalFormatting>
  <conditionalFormatting sqref="E14">
    <cfRule type="cellIs" priority="1435" dxfId="1454" operator="greaterThan">
      <formula>F14</formula>
    </cfRule>
  </conditionalFormatting>
  <conditionalFormatting sqref="E15">
    <cfRule type="cellIs" priority="1434" dxfId="1454" operator="greaterThan">
      <formula>F15</formula>
    </cfRule>
  </conditionalFormatting>
  <conditionalFormatting sqref="E16">
    <cfRule type="cellIs" priority="1433" dxfId="1454" operator="greaterThan">
      <formula>F16</formula>
    </cfRule>
  </conditionalFormatting>
  <conditionalFormatting sqref="E17">
    <cfRule type="cellIs" priority="1432" dxfId="1454" operator="greaterThan">
      <formula>F17</formula>
    </cfRule>
  </conditionalFormatting>
  <conditionalFormatting sqref="E18">
    <cfRule type="cellIs" priority="1431" dxfId="1454" operator="greaterThan">
      <formula>F18</formula>
    </cfRule>
  </conditionalFormatting>
  <conditionalFormatting sqref="E19">
    <cfRule type="cellIs" priority="1430" dxfId="1454" operator="greaterThan">
      <formula>F19</formula>
    </cfRule>
  </conditionalFormatting>
  <conditionalFormatting sqref="E20">
    <cfRule type="cellIs" priority="1429" dxfId="1454" operator="greaterThan">
      <formula>F20</formula>
    </cfRule>
  </conditionalFormatting>
  <conditionalFormatting sqref="E21">
    <cfRule type="cellIs" priority="1428" dxfId="1454" operator="greaterThan">
      <formula>F21</formula>
    </cfRule>
  </conditionalFormatting>
  <conditionalFormatting sqref="E22">
    <cfRule type="cellIs" priority="1427" dxfId="1454" operator="greaterThan">
      <formula>F22</formula>
    </cfRule>
  </conditionalFormatting>
  <conditionalFormatting sqref="E23">
    <cfRule type="cellIs" priority="1426" dxfId="1454" operator="greaterThan">
      <formula>F23</formula>
    </cfRule>
  </conditionalFormatting>
  <conditionalFormatting sqref="E24">
    <cfRule type="cellIs" priority="1425" dxfId="1454" operator="greaterThan">
      <formula>F24</formula>
    </cfRule>
  </conditionalFormatting>
  <conditionalFormatting sqref="E25">
    <cfRule type="cellIs" priority="1424" dxfId="1454" operator="greaterThan">
      <formula>F25</formula>
    </cfRule>
  </conditionalFormatting>
  <conditionalFormatting sqref="E26">
    <cfRule type="cellIs" priority="1423" dxfId="1454" operator="greaterThan">
      <formula>F26</formula>
    </cfRule>
  </conditionalFormatting>
  <conditionalFormatting sqref="E27">
    <cfRule type="cellIs" priority="1422" dxfId="1454" operator="greaterThan">
      <formula>F27</formula>
    </cfRule>
  </conditionalFormatting>
  <conditionalFormatting sqref="E28">
    <cfRule type="cellIs" priority="1421" dxfId="1454" operator="greaterThan">
      <formula>F28</formula>
    </cfRule>
  </conditionalFormatting>
  <conditionalFormatting sqref="E29">
    <cfRule type="cellIs" priority="1420" dxfId="1454" operator="greaterThan">
      <formula>F29</formula>
    </cfRule>
  </conditionalFormatting>
  <conditionalFormatting sqref="E30">
    <cfRule type="cellIs" priority="1419" dxfId="1454" operator="greaterThan">
      <formula>F30</formula>
    </cfRule>
  </conditionalFormatting>
  <conditionalFormatting sqref="E31">
    <cfRule type="cellIs" priority="1418" dxfId="1454" operator="greaterThan">
      <formula>F31</formula>
    </cfRule>
  </conditionalFormatting>
  <conditionalFormatting sqref="E32">
    <cfRule type="cellIs" priority="1417" dxfId="1454" operator="greaterThan">
      <formula>F32</formula>
    </cfRule>
  </conditionalFormatting>
  <conditionalFormatting sqref="E33">
    <cfRule type="cellIs" priority="1416" dxfId="1454" operator="greaterThan">
      <formula>F33</formula>
    </cfRule>
  </conditionalFormatting>
  <conditionalFormatting sqref="E34">
    <cfRule type="cellIs" priority="1415" dxfId="1454" operator="greaterThan">
      <formula>F34</formula>
    </cfRule>
  </conditionalFormatting>
  <conditionalFormatting sqref="E35">
    <cfRule type="cellIs" priority="1414" dxfId="1454" operator="greaterThan">
      <formula>F35</formula>
    </cfRule>
  </conditionalFormatting>
  <conditionalFormatting sqref="E36">
    <cfRule type="cellIs" priority="1413" dxfId="1454" operator="greaterThan">
      <formula>F36</formula>
    </cfRule>
  </conditionalFormatting>
  <conditionalFormatting sqref="E37">
    <cfRule type="cellIs" priority="1412" dxfId="1454" operator="greaterThan">
      <formula>F37</formula>
    </cfRule>
  </conditionalFormatting>
  <conditionalFormatting sqref="E38">
    <cfRule type="cellIs" priority="1411" dxfId="1454" operator="greaterThan">
      <formula>F38</formula>
    </cfRule>
  </conditionalFormatting>
  <conditionalFormatting sqref="E39">
    <cfRule type="cellIs" priority="1410" dxfId="1454" operator="greaterThan">
      <formula>F39</formula>
    </cfRule>
  </conditionalFormatting>
  <conditionalFormatting sqref="E40">
    <cfRule type="cellIs" priority="1409" dxfId="1454" operator="greaterThan">
      <formula>F40</formula>
    </cfRule>
  </conditionalFormatting>
  <conditionalFormatting sqref="E41">
    <cfRule type="cellIs" priority="1408" dxfId="1454" operator="greaterThan">
      <formula>F41</formula>
    </cfRule>
  </conditionalFormatting>
  <conditionalFormatting sqref="E42">
    <cfRule type="cellIs" priority="1407" dxfId="1454" operator="greaterThan">
      <formula>F42</formula>
    </cfRule>
  </conditionalFormatting>
  <conditionalFormatting sqref="E43">
    <cfRule type="cellIs" priority="1406" dxfId="1454" operator="greaterThan">
      <formula>F43</formula>
    </cfRule>
  </conditionalFormatting>
  <conditionalFormatting sqref="E44">
    <cfRule type="cellIs" priority="1405" dxfId="1454" operator="greaterThan">
      <formula>F44</formula>
    </cfRule>
  </conditionalFormatting>
  <conditionalFormatting sqref="E45">
    <cfRule type="cellIs" priority="1404" dxfId="1454" operator="greaterThan">
      <formula>F45</formula>
    </cfRule>
  </conditionalFormatting>
  <conditionalFormatting sqref="G6">
    <cfRule type="cellIs" priority="1403" dxfId="1454" operator="greaterThan">
      <formula>H6</formula>
    </cfRule>
  </conditionalFormatting>
  <conditionalFormatting sqref="G8">
    <cfRule type="cellIs" priority="1402" dxfId="1454" operator="greaterThan">
      <formula>H8</formula>
    </cfRule>
  </conditionalFormatting>
  <conditionalFormatting sqref="G9">
    <cfRule type="cellIs" priority="1401" dxfId="1454" operator="greaterThan">
      <formula>H9</formula>
    </cfRule>
  </conditionalFormatting>
  <conditionalFormatting sqref="G7">
    <cfRule type="cellIs" priority="1400" dxfId="1454" operator="greaterThan">
      <formula>H7</formula>
    </cfRule>
  </conditionalFormatting>
  <conditionalFormatting sqref="G10">
    <cfRule type="cellIs" priority="1399" dxfId="1454" operator="greaterThan">
      <formula>H10</formula>
    </cfRule>
  </conditionalFormatting>
  <conditionalFormatting sqref="G11">
    <cfRule type="cellIs" priority="1398" dxfId="1454" operator="greaterThan">
      <formula>H11</formula>
    </cfRule>
  </conditionalFormatting>
  <conditionalFormatting sqref="G12">
    <cfRule type="cellIs" priority="1397" dxfId="1454" operator="greaterThan">
      <formula>H12</formula>
    </cfRule>
  </conditionalFormatting>
  <conditionalFormatting sqref="G13">
    <cfRule type="cellIs" priority="1396" dxfId="1454" operator="greaterThan">
      <formula>H13</formula>
    </cfRule>
  </conditionalFormatting>
  <conditionalFormatting sqref="G14">
    <cfRule type="cellIs" priority="1395" dxfId="1454" operator="greaterThan">
      <formula>H14</formula>
    </cfRule>
  </conditionalFormatting>
  <conditionalFormatting sqref="G15">
    <cfRule type="cellIs" priority="1394" dxfId="1454" operator="greaterThan">
      <formula>H15</formula>
    </cfRule>
  </conditionalFormatting>
  <conditionalFormatting sqref="G16">
    <cfRule type="cellIs" priority="1393" dxfId="1454" operator="greaterThan">
      <formula>H16</formula>
    </cfRule>
  </conditionalFormatting>
  <conditionalFormatting sqref="G17">
    <cfRule type="cellIs" priority="1392" dxfId="1454" operator="greaterThan">
      <formula>H17</formula>
    </cfRule>
  </conditionalFormatting>
  <conditionalFormatting sqref="G18">
    <cfRule type="cellIs" priority="1391" dxfId="1454" operator="greaterThan">
      <formula>H18</formula>
    </cfRule>
  </conditionalFormatting>
  <conditionalFormatting sqref="G19">
    <cfRule type="cellIs" priority="1390" dxfId="1454" operator="greaterThan">
      <formula>H19</formula>
    </cfRule>
  </conditionalFormatting>
  <conditionalFormatting sqref="G20">
    <cfRule type="cellIs" priority="1389" dxfId="1454" operator="greaterThan">
      <formula>H20</formula>
    </cfRule>
  </conditionalFormatting>
  <conditionalFormatting sqref="G21">
    <cfRule type="cellIs" priority="1388" dxfId="1454" operator="greaterThan">
      <formula>H21</formula>
    </cfRule>
  </conditionalFormatting>
  <conditionalFormatting sqref="G22">
    <cfRule type="cellIs" priority="1387" dxfId="1454" operator="greaterThan">
      <formula>H22</formula>
    </cfRule>
  </conditionalFormatting>
  <conditionalFormatting sqref="G23">
    <cfRule type="cellIs" priority="1386" dxfId="1454" operator="greaterThan">
      <formula>H23</formula>
    </cfRule>
  </conditionalFormatting>
  <conditionalFormatting sqref="G24">
    <cfRule type="cellIs" priority="1385" dxfId="1454" operator="greaterThan">
      <formula>H24</formula>
    </cfRule>
  </conditionalFormatting>
  <conditionalFormatting sqref="G25">
    <cfRule type="cellIs" priority="1384" dxfId="1454" operator="greaterThan">
      <formula>H25</formula>
    </cfRule>
  </conditionalFormatting>
  <conditionalFormatting sqref="G26">
    <cfRule type="cellIs" priority="1383" dxfId="1454" operator="greaterThan">
      <formula>H26</formula>
    </cfRule>
  </conditionalFormatting>
  <conditionalFormatting sqref="G27">
    <cfRule type="cellIs" priority="1382" dxfId="1454" operator="greaterThan">
      <formula>H27</formula>
    </cfRule>
  </conditionalFormatting>
  <conditionalFormatting sqref="G28">
    <cfRule type="cellIs" priority="1381" dxfId="1454" operator="greaterThan">
      <formula>H28</formula>
    </cfRule>
  </conditionalFormatting>
  <conditionalFormatting sqref="G29">
    <cfRule type="cellIs" priority="1380" dxfId="1454" operator="greaterThan">
      <formula>H29</formula>
    </cfRule>
  </conditionalFormatting>
  <conditionalFormatting sqref="G30">
    <cfRule type="cellIs" priority="1379" dxfId="1454" operator="greaterThan">
      <formula>H30</formula>
    </cfRule>
  </conditionalFormatting>
  <conditionalFormatting sqref="G31">
    <cfRule type="cellIs" priority="1378" dxfId="1454" operator="greaterThan">
      <formula>H31</formula>
    </cfRule>
  </conditionalFormatting>
  <conditionalFormatting sqref="G32">
    <cfRule type="cellIs" priority="1377" dxfId="1454" operator="greaterThan">
      <formula>H32</formula>
    </cfRule>
  </conditionalFormatting>
  <conditionalFormatting sqref="G33">
    <cfRule type="cellIs" priority="1376" dxfId="1454" operator="greaterThan">
      <formula>H33</formula>
    </cfRule>
  </conditionalFormatting>
  <conditionalFormatting sqref="G34">
    <cfRule type="cellIs" priority="1375" dxfId="1454" operator="greaterThan">
      <formula>H34</formula>
    </cfRule>
  </conditionalFormatting>
  <conditionalFormatting sqref="G35">
    <cfRule type="cellIs" priority="1374" dxfId="1454" operator="greaterThan">
      <formula>H35</formula>
    </cfRule>
  </conditionalFormatting>
  <conditionalFormatting sqref="G36">
    <cfRule type="cellIs" priority="1373" dxfId="1454" operator="greaterThan">
      <formula>H36</formula>
    </cfRule>
  </conditionalFormatting>
  <conditionalFormatting sqref="G37">
    <cfRule type="cellIs" priority="1372" dxfId="1454" operator="greaterThan">
      <formula>H37</formula>
    </cfRule>
  </conditionalFormatting>
  <conditionalFormatting sqref="G38">
    <cfRule type="cellIs" priority="1371" dxfId="1454" operator="greaterThan">
      <formula>H38</formula>
    </cfRule>
  </conditionalFormatting>
  <conditionalFormatting sqref="G39">
    <cfRule type="cellIs" priority="1370" dxfId="1454" operator="greaterThan">
      <formula>H39</formula>
    </cfRule>
  </conditionalFormatting>
  <conditionalFormatting sqref="G40">
    <cfRule type="cellIs" priority="1369" dxfId="1454" operator="greaterThan">
      <formula>H40</formula>
    </cfRule>
  </conditionalFormatting>
  <conditionalFormatting sqref="G41">
    <cfRule type="cellIs" priority="1368" dxfId="1454" operator="greaterThan">
      <formula>H41</formula>
    </cfRule>
  </conditionalFormatting>
  <conditionalFormatting sqref="G42">
    <cfRule type="cellIs" priority="1367" dxfId="1454" operator="greaterThan">
      <formula>H42</formula>
    </cfRule>
  </conditionalFormatting>
  <conditionalFormatting sqref="G43">
    <cfRule type="cellIs" priority="1366" dxfId="1454" operator="greaterThan">
      <formula>H43</formula>
    </cfRule>
  </conditionalFormatting>
  <conditionalFormatting sqref="G44">
    <cfRule type="cellIs" priority="1365" dxfId="1454" operator="greaterThan">
      <formula>H44</formula>
    </cfRule>
  </conditionalFormatting>
  <conditionalFormatting sqref="G45">
    <cfRule type="cellIs" priority="1364" dxfId="1454" operator="greaterThan">
      <formula>H45</formula>
    </cfRule>
  </conditionalFormatting>
  <conditionalFormatting sqref="I6">
    <cfRule type="cellIs" priority="1363" dxfId="1454" operator="greaterThan">
      <formula>J6</formula>
    </cfRule>
  </conditionalFormatting>
  <conditionalFormatting sqref="I8">
    <cfRule type="cellIs" priority="1362" dxfId="1454" operator="greaterThan">
      <formula>J8</formula>
    </cfRule>
  </conditionalFormatting>
  <conditionalFormatting sqref="I9">
    <cfRule type="cellIs" priority="1361" dxfId="1454" operator="greaterThan">
      <formula>J9</formula>
    </cfRule>
  </conditionalFormatting>
  <conditionalFormatting sqref="I7">
    <cfRule type="cellIs" priority="1360" dxfId="1454" operator="greaterThan">
      <formula>J7</formula>
    </cfRule>
  </conditionalFormatting>
  <conditionalFormatting sqref="I10">
    <cfRule type="cellIs" priority="1359" dxfId="1454" operator="greaterThan">
      <formula>J10</formula>
    </cfRule>
  </conditionalFormatting>
  <conditionalFormatting sqref="I11">
    <cfRule type="cellIs" priority="1358" dxfId="1454" operator="greaterThan">
      <formula>J11</formula>
    </cfRule>
  </conditionalFormatting>
  <conditionalFormatting sqref="I12">
    <cfRule type="cellIs" priority="1357" dxfId="1454" operator="greaterThan">
      <formula>J12</formula>
    </cfRule>
  </conditionalFormatting>
  <conditionalFormatting sqref="I13">
    <cfRule type="cellIs" priority="1356" dxfId="1454" operator="greaterThan">
      <formula>J13</formula>
    </cfRule>
  </conditionalFormatting>
  <conditionalFormatting sqref="I14">
    <cfRule type="cellIs" priority="1355" dxfId="1454" operator="greaterThan">
      <formula>J14</formula>
    </cfRule>
  </conditionalFormatting>
  <conditionalFormatting sqref="I15">
    <cfRule type="cellIs" priority="1354" dxfId="1454" operator="greaterThan">
      <formula>J15</formula>
    </cfRule>
  </conditionalFormatting>
  <conditionalFormatting sqref="I16">
    <cfRule type="cellIs" priority="1353" dxfId="1454" operator="greaterThan">
      <formula>J16</formula>
    </cfRule>
  </conditionalFormatting>
  <conditionalFormatting sqref="I17">
    <cfRule type="cellIs" priority="1352" dxfId="1454" operator="greaterThan">
      <formula>J17</formula>
    </cfRule>
  </conditionalFormatting>
  <conditionalFormatting sqref="I18">
    <cfRule type="cellIs" priority="1351" dxfId="1454" operator="greaterThan">
      <formula>J18</formula>
    </cfRule>
  </conditionalFormatting>
  <conditionalFormatting sqref="I19">
    <cfRule type="cellIs" priority="1350" dxfId="1454" operator="greaterThan">
      <formula>J19</formula>
    </cfRule>
  </conditionalFormatting>
  <conditionalFormatting sqref="I20">
    <cfRule type="cellIs" priority="1349" dxfId="1454" operator="greaterThan">
      <formula>J20</formula>
    </cfRule>
  </conditionalFormatting>
  <conditionalFormatting sqref="I21">
    <cfRule type="cellIs" priority="1348" dxfId="1454" operator="greaterThan">
      <formula>J21</formula>
    </cfRule>
  </conditionalFormatting>
  <conditionalFormatting sqref="I22">
    <cfRule type="cellIs" priority="1347" dxfId="1454" operator="greaterThan">
      <formula>J22</formula>
    </cfRule>
  </conditionalFormatting>
  <conditionalFormatting sqref="I23">
    <cfRule type="cellIs" priority="1346" dxfId="1454" operator="greaterThan">
      <formula>J23</formula>
    </cfRule>
  </conditionalFormatting>
  <conditionalFormatting sqref="I24">
    <cfRule type="cellIs" priority="1345" dxfId="1454" operator="greaterThan">
      <formula>J24</formula>
    </cfRule>
  </conditionalFormatting>
  <conditionalFormatting sqref="I25">
    <cfRule type="cellIs" priority="1344" dxfId="1454" operator="greaterThan">
      <formula>J25</formula>
    </cfRule>
  </conditionalFormatting>
  <conditionalFormatting sqref="I26">
    <cfRule type="cellIs" priority="1343" dxfId="1454" operator="greaterThan">
      <formula>J26</formula>
    </cfRule>
  </conditionalFormatting>
  <conditionalFormatting sqref="I27">
    <cfRule type="cellIs" priority="1342" dxfId="1454" operator="greaterThan">
      <formula>J27</formula>
    </cfRule>
  </conditionalFormatting>
  <conditionalFormatting sqref="I28">
    <cfRule type="cellIs" priority="1341" dxfId="1454" operator="greaterThan">
      <formula>J28</formula>
    </cfRule>
  </conditionalFormatting>
  <conditionalFormatting sqref="I29">
    <cfRule type="cellIs" priority="1340" dxfId="1454" operator="greaterThan">
      <formula>J29</formula>
    </cfRule>
  </conditionalFormatting>
  <conditionalFormatting sqref="I30">
    <cfRule type="cellIs" priority="1339" dxfId="1454" operator="greaterThan">
      <formula>J30</formula>
    </cfRule>
  </conditionalFormatting>
  <conditionalFormatting sqref="I31">
    <cfRule type="cellIs" priority="1338" dxfId="1454" operator="greaterThan">
      <formula>J31</formula>
    </cfRule>
  </conditionalFormatting>
  <conditionalFormatting sqref="I32">
    <cfRule type="cellIs" priority="1337" dxfId="1454" operator="greaterThan">
      <formula>J32</formula>
    </cfRule>
  </conditionalFormatting>
  <conditionalFormatting sqref="I33">
    <cfRule type="cellIs" priority="1336" dxfId="1454" operator="greaterThan">
      <formula>J33</formula>
    </cfRule>
  </conditionalFormatting>
  <conditionalFormatting sqref="I34">
    <cfRule type="cellIs" priority="1335" dxfId="1454" operator="greaterThan">
      <formula>J34</formula>
    </cfRule>
  </conditionalFormatting>
  <conditionalFormatting sqref="I35">
    <cfRule type="cellIs" priority="1334" dxfId="1454" operator="greaterThan">
      <formula>J35</formula>
    </cfRule>
  </conditionalFormatting>
  <conditionalFormatting sqref="I36">
    <cfRule type="cellIs" priority="1333" dxfId="1454" operator="greaterThan">
      <formula>J36</formula>
    </cfRule>
  </conditionalFormatting>
  <conditionalFormatting sqref="I37">
    <cfRule type="cellIs" priority="1332" dxfId="1454" operator="greaterThan">
      <formula>J37</formula>
    </cfRule>
  </conditionalFormatting>
  <conditionalFormatting sqref="I38">
    <cfRule type="cellIs" priority="1331" dxfId="1454" operator="greaterThan">
      <formula>J38</formula>
    </cfRule>
  </conditionalFormatting>
  <conditionalFormatting sqref="I39">
    <cfRule type="cellIs" priority="1330" dxfId="1454" operator="greaterThan">
      <formula>J39</formula>
    </cfRule>
  </conditionalFormatting>
  <conditionalFormatting sqref="I40">
    <cfRule type="cellIs" priority="1329" dxfId="1454" operator="greaterThan">
      <formula>J40</formula>
    </cfRule>
  </conditionalFormatting>
  <conditionalFormatting sqref="I41">
    <cfRule type="cellIs" priority="1328" dxfId="1454" operator="greaterThan">
      <formula>J41</formula>
    </cfRule>
  </conditionalFormatting>
  <conditionalFormatting sqref="I42">
    <cfRule type="cellIs" priority="1327" dxfId="1454" operator="greaterThan">
      <formula>J42</formula>
    </cfRule>
  </conditionalFormatting>
  <conditionalFormatting sqref="I43">
    <cfRule type="cellIs" priority="1326" dxfId="1454" operator="greaterThan">
      <formula>J43</formula>
    </cfRule>
  </conditionalFormatting>
  <conditionalFormatting sqref="I44">
    <cfRule type="cellIs" priority="1325" dxfId="1454" operator="greaterThan">
      <formula>J44</formula>
    </cfRule>
  </conditionalFormatting>
  <conditionalFormatting sqref="I45">
    <cfRule type="cellIs" priority="1324" dxfId="1454" operator="greaterThan">
      <formula>J45</formula>
    </cfRule>
  </conditionalFormatting>
  <conditionalFormatting sqref="N6">
    <cfRule type="cellIs" priority="1323" dxfId="1454" operator="greaterThan">
      <formula>O6</formula>
    </cfRule>
  </conditionalFormatting>
  <conditionalFormatting sqref="N8">
    <cfRule type="cellIs" priority="1322" dxfId="1454" operator="greaterThan">
      <formula>O8</formula>
    </cfRule>
  </conditionalFormatting>
  <conditionalFormatting sqref="N9">
    <cfRule type="cellIs" priority="1321" dxfId="1454" operator="greaterThan">
      <formula>O9</formula>
    </cfRule>
  </conditionalFormatting>
  <conditionalFormatting sqref="N7">
    <cfRule type="cellIs" priority="1320" dxfId="1454" operator="greaterThan">
      <formula>O7</formula>
    </cfRule>
  </conditionalFormatting>
  <conditionalFormatting sqref="N10">
    <cfRule type="cellIs" priority="1319" dxfId="1454" operator="greaterThan">
      <formula>O10</formula>
    </cfRule>
  </conditionalFormatting>
  <conditionalFormatting sqref="N11">
    <cfRule type="cellIs" priority="1318" dxfId="1454" operator="greaterThan">
      <formula>O11</formula>
    </cfRule>
  </conditionalFormatting>
  <conditionalFormatting sqref="N12">
    <cfRule type="cellIs" priority="1317" dxfId="1454" operator="greaterThan">
      <formula>O12</formula>
    </cfRule>
  </conditionalFormatting>
  <conditionalFormatting sqref="N13">
    <cfRule type="cellIs" priority="1316" dxfId="1454" operator="greaterThan">
      <formula>O13</formula>
    </cfRule>
  </conditionalFormatting>
  <conditionalFormatting sqref="N14">
    <cfRule type="cellIs" priority="1315" dxfId="1454" operator="greaterThan">
      <formula>O14</formula>
    </cfRule>
  </conditionalFormatting>
  <conditionalFormatting sqref="N15">
    <cfRule type="cellIs" priority="1314" dxfId="1454" operator="greaterThan">
      <formula>O15</formula>
    </cfRule>
  </conditionalFormatting>
  <conditionalFormatting sqref="N16">
    <cfRule type="cellIs" priority="1313" dxfId="1454" operator="greaterThan">
      <formula>O16</formula>
    </cfRule>
  </conditionalFormatting>
  <conditionalFormatting sqref="N17">
    <cfRule type="cellIs" priority="1312" dxfId="1454" operator="greaterThan">
      <formula>O17</formula>
    </cfRule>
  </conditionalFormatting>
  <conditionalFormatting sqref="N18">
    <cfRule type="cellIs" priority="1311" dxfId="1454" operator="greaterThan">
      <formula>O18</formula>
    </cfRule>
  </conditionalFormatting>
  <conditionalFormatting sqref="N19">
    <cfRule type="cellIs" priority="1310" dxfId="1454" operator="greaterThan">
      <formula>O19</formula>
    </cfRule>
  </conditionalFormatting>
  <conditionalFormatting sqref="N20">
    <cfRule type="cellIs" priority="1309" dxfId="1454" operator="greaterThan">
      <formula>O20</formula>
    </cfRule>
  </conditionalFormatting>
  <conditionalFormatting sqref="N21">
    <cfRule type="cellIs" priority="1308" dxfId="1454" operator="greaterThan">
      <formula>O21</formula>
    </cfRule>
  </conditionalFormatting>
  <conditionalFormatting sqref="N22">
    <cfRule type="cellIs" priority="1307" dxfId="1454" operator="greaterThan">
      <formula>O22</formula>
    </cfRule>
  </conditionalFormatting>
  <conditionalFormatting sqref="N23">
    <cfRule type="cellIs" priority="1306" dxfId="1454" operator="greaterThan">
      <formula>O23</formula>
    </cfRule>
  </conditionalFormatting>
  <conditionalFormatting sqref="N24">
    <cfRule type="cellIs" priority="1305" dxfId="1454" operator="greaterThan">
      <formula>O24</formula>
    </cfRule>
  </conditionalFormatting>
  <conditionalFormatting sqref="N25">
    <cfRule type="cellIs" priority="1304" dxfId="1454" operator="greaterThan">
      <formula>O25</formula>
    </cfRule>
  </conditionalFormatting>
  <conditionalFormatting sqref="N26">
    <cfRule type="cellIs" priority="1303" dxfId="1454" operator="greaterThan">
      <formula>O26</formula>
    </cfRule>
  </conditionalFormatting>
  <conditionalFormatting sqref="N27">
    <cfRule type="cellIs" priority="1302" dxfId="1454" operator="greaterThan">
      <formula>O27</formula>
    </cfRule>
  </conditionalFormatting>
  <conditionalFormatting sqref="N28">
    <cfRule type="cellIs" priority="1301" dxfId="1454" operator="greaterThan">
      <formula>O28</formula>
    </cfRule>
  </conditionalFormatting>
  <conditionalFormatting sqref="N29">
    <cfRule type="cellIs" priority="1300" dxfId="1454" operator="greaterThan">
      <formula>O29</formula>
    </cfRule>
  </conditionalFormatting>
  <conditionalFormatting sqref="N30">
    <cfRule type="cellIs" priority="1299" dxfId="1454" operator="greaterThan">
      <formula>O30</formula>
    </cfRule>
  </conditionalFormatting>
  <conditionalFormatting sqref="N31">
    <cfRule type="cellIs" priority="1298" dxfId="1454" operator="greaterThan">
      <formula>O31</formula>
    </cfRule>
  </conditionalFormatting>
  <conditionalFormatting sqref="N32">
    <cfRule type="cellIs" priority="1297" dxfId="1454" operator="greaterThan">
      <formula>O32</formula>
    </cfRule>
  </conditionalFormatting>
  <conditionalFormatting sqref="N33">
    <cfRule type="cellIs" priority="1296" dxfId="1454" operator="greaterThan">
      <formula>O33</formula>
    </cfRule>
  </conditionalFormatting>
  <conditionalFormatting sqref="N34">
    <cfRule type="cellIs" priority="1295" dxfId="1454" operator="greaterThan">
      <formula>O34</formula>
    </cfRule>
  </conditionalFormatting>
  <conditionalFormatting sqref="N35">
    <cfRule type="cellIs" priority="1294" dxfId="1454" operator="greaterThan">
      <formula>O35</formula>
    </cfRule>
  </conditionalFormatting>
  <conditionalFormatting sqref="N36">
    <cfRule type="cellIs" priority="1293" dxfId="1454" operator="greaterThan">
      <formula>O36</formula>
    </cfRule>
  </conditionalFormatting>
  <conditionalFormatting sqref="N37">
    <cfRule type="cellIs" priority="1292" dxfId="1454" operator="greaterThan">
      <formula>O37</formula>
    </cfRule>
  </conditionalFormatting>
  <conditionalFormatting sqref="N38">
    <cfRule type="cellIs" priority="1291" dxfId="1454" operator="greaterThan">
      <formula>O38</formula>
    </cfRule>
  </conditionalFormatting>
  <conditionalFormatting sqref="N39">
    <cfRule type="cellIs" priority="1290" dxfId="1454" operator="greaterThan">
      <formula>O39</formula>
    </cfRule>
  </conditionalFormatting>
  <conditionalFormatting sqref="N40">
    <cfRule type="cellIs" priority="1289" dxfId="1454" operator="greaterThan">
      <formula>O40</formula>
    </cfRule>
  </conditionalFormatting>
  <conditionalFormatting sqref="N41">
    <cfRule type="cellIs" priority="1288" dxfId="1454" operator="greaterThan">
      <formula>O41</formula>
    </cfRule>
  </conditionalFormatting>
  <conditionalFormatting sqref="N42">
    <cfRule type="cellIs" priority="1287" dxfId="1454" operator="greaterThan">
      <formula>O42</formula>
    </cfRule>
  </conditionalFormatting>
  <conditionalFormatting sqref="N43">
    <cfRule type="cellIs" priority="1286" dxfId="1454" operator="greaterThan">
      <formula>O43</formula>
    </cfRule>
  </conditionalFormatting>
  <conditionalFormatting sqref="N44">
    <cfRule type="cellIs" priority="1285" dxfId="1454" operator="greaterThan">
      <formula>O44</formula>
    </cfRule>
  </conditionalFormatting>
  <conditionalFormatting sqref="N45">
    <cfRule type="cellIs" priority="1284" dxfId="1454" operator="greaterThan">
      <formula>O45</formula>
    </cfRule>
  </conditionalFormatting>
  <conditionalFormatting sqref="P6:P45">
    <cfRule type="cellIs" priority="1283" dxfId="1454" operator="greaterThan">
      <formula>Q6</formula>
    </cfRule>
  </conditionalFormatting>
  <conditionalFormatting sqref="P6">
    <cfRule type="cellIs" priority="1282" dxfId="1454" operator="greaterThan">
      <formula>Q6</formula>
    </cfRule>
  </conditionalFormatting>
  <conditionalFormatting sqref="P8">
    <cfRule type="cellIs" priority="1281" dxfId="1454" operator="greaterThan">
      <formula>Q8</formula>
    </cfRule>
  </conditionalFormatting>
  <conditionalFormatting sqref="P9">
    <cfRule type="cellIs" priority="1280" dxfId="1454" operator="greaterThan">
      <formula>Q9</formula>
    </cfRule>
  </conditionalFormatting>
  <conditionalFormatting sqref="P7">
    <cfRule type="cellIs" priority="1279" dxfId="1454" operator="greaterThan">
      <formula>Q7</formula>
    </cfRule>
  </conditionalFormatting>
  <conditionalFormatting sqref="P10">
    <cfRule type="cellIs" priority="1278" dxfId="1454" operator="greaterThan">
      <formula>Q10</formula>
    </cfRule>
  </conditionalFormatting>
  <conditionalFormatting sqref="P11">
    <cfRule type="cellIs" priority="1277" dxfId="1454" operator="greaterThan">
      <formula>Q11</formula>
    </cfRule>
  </conditionalFormatting>
  <conditionalFormatting sqref="P12">
    <cfRule type="cellIs" priority="1276" dxfId="1454" operator="greaterThan">
      <formula>Q12</formula>
    </cfRule>
  </conditionalFormatting>
  <conditionalFormatting sqref="P13">
    <cfRule type="cellIs" priority="1275" dxfId="1454" operator="greaterThan">
      <formula>Q13</formula>
    </cfRule>
  </conditionalFormatting>
  <conditionalFormatting sqref="P14">
    <cfRule type="cellIs" priority="1274" dxfId="1454" operator="greaterThan">
      <formula>Q14</formula>
    </cfRule>
  </conditionalFormatting>
  <conditionalFormatting sqref="P15">
    <cfRule type="cellIs" priority="1273" dxfId="1454" operator="greaterThan">
      <formula>Q15</formula>
    </cfRule>
  </conditionalFormatting>
  <conditionalFormatting sqref="P16">
    <cfRule type="cellIs" priority="1272" dxfId="1454" operator="greaterThan">
      <formula>Q16</formula>
    </cfRule>
  </conditionalFormatting>
  <conditionalFormatting sqref="P17">
    <cfRule type="cellIs" priority="1271" dxfId="1454" operator="greaterThan">
      <formula>Q17</formula>
    </cfRule>
  </conditionalFormatting>
  <conditionalFormatting sqref="P18">
    <cfRule type="cellIs" priority="1270" dxfId="1454" operator="greaterThan">
      <formula>Q18</formula>
    </cfRule>
  </conditionalFormatting>
  <conditionalFormatting sqref="P19">
    <cfRule type="cellIs" priority="1269" dxfId="1454" operator="greaterThan">
      <formula>Q19</formula>
    </cfRule>
  </conditionalFormatting>
  <conditionalFormatting sqref="P20">
    <cfRule type="cellIs" priority="1268" dxfId="1454" operator="greaterThan">
      <formula>Q20</formula>
    </cfRule>
  </conditionalFormatting>
  <conditionalFormatting sqref="P21">
    <cfRule type="cellIs" priority="1267" dxfId="1454" operator="greaterThan">
      <formula>Q21</formula>
    </cfRule>
  </conditionalFormatting>
  <conditionalFormatting sqref="P22">
    <cfRule type="cellIs" priority="1266" dxfId="1454" operator="greaterThan">
      <formula>Q22</formula>
    </cfRule>
  </conditionalFormatting>
  <conditionalFormatting sqref="P23">
    <cfRule type="cellIs" priority="1265" dxfId="1454" operator="greaterThan">
      <formula>Q23</formula>
    </cfRule>
  </conditionalFormatting>
  <conditionalFormatting sqref="P24">
    <cfRule type="cellIs" priority="1264" dxfId="1454" operator="greaterThan">
      <formula>Q24</formula>
    </cfRule>
  </conditionalFormatting>
  <conditionalFormatting sqref="P25">
    <cfRule type="cellIs" priority="1263" dxfId="1454" operator="greaterThan">
      <formula>Q25</formula>
    </cfRule>
  </conditionalFormatting>
  <conditionalFormatting sqref="P26">
    <cfRule type="cellIs" priority="1262" dxfId="1454" operator="greaterThan">
      <formula>Q26</formula>
    </cfRule>
  </conditionalFormatting>
  <conditionalFormatting sqref="P27">
    <cfRule type="cellIs" priority="1261" dxfId="1454" operator="greaterThan">
      <formula>Q27</formula>
    </cfRule>
  </conditionalFormatting>
  <conditionalFormatting sqref="P28">
    <cfRule type="cellIs" priority="1260" dxfId="1454" operator="greaterThan">
      <formula>Q28</formula>
    </cfRule>
  </conditionalFormatting>
  <conditionalFormatting sqref="P29">
    <cfRule type="cellIs" priority="1259" dxfId="1454" operator="greaterThan">
      <formula>Q29</formula>
    </cfRule>
  </conditionalFormatting>
  <conditionalFormatting sqref="P30">
    <cfRule type="cellIs" priority="1258" dxfId="1454" operator="greaterThan">
      <formula>Q30</formula>
    </cfRule>
  </conditionalFormatting>
  <conditionalFormatting sqref="P31">
    <cfRule type="cellIs" priority="1257" dxfId="1454" operator="greaterThan">
      <formula>Q31</formula>
    </cfRule>
  </conditionalFormatting>
  <conditionalFormatting sqref="P32">
    <cfRule type="cellIs" priority="1256" dxfId="1454" operator="greaterThan">
      <formula>Q32</formula>
    </cfRule>
  </conditionalFormatting>
  <conditionalFormatting sqref="P33">
    <cfRule type="cellIs" priority="1255" dxfId="1454" operator="greaterThan">
      <formula>Q33</formula>
    </cfRule>
  </conditionalFormatting>
  <conditionalFormatting sqref="P34">
    <cfRule type="cellIs" priority="1254" dxfId="1454" operator="greaterThan">
      <formula>Q34</formula>
    </cfRule>
  </conditionalFormatting>
  <conditionalFormatting sqref="P35">
    <cfRule type="cellIs" priority="1253" dxfId="1454" operator="greaterThan">
      <formula>Q35</formula>
    </cfRule>
  </conditionalFormatting>
  <conditionalFormatting sqref="P36">
    <cfRule type="cellIs" priority="1252" dxfId="1454" operator="greaterThan">
      <formula>Q36</formula>
    </cfRule>
  </conditionalFormatting>
  <conditionalFormatting sqref="P37">
    <cfRule type="cellIs" priority="1251" dxfId="1454" operator="greaterThan">
      <formula>Q37</formula>
    </cfRule>
  </conditionalFormatting>
  <conditionalFormatting sqref="P38">
    <cfRule type="cellIs" priority="1250" dxfId="1454" operator="greaterThan">
      <formula>Q38</formula>
    </cfRule>
  </conditionalFormatting>
  <conditionalFormatting sqref="P39">
    <cfRule type="cellIs" priority="1249" dxfId="1454" operator="greaterThan">
      <formula>Q39</formula>
    </cfRule>
  </conditionalFormatting>
  <conditionalFormatting sqref="P40">
    <cfRule type="cellIs" priority="1248" dxfId="1454" operator="greaterThan">
      <formula>Q40</formula>
    </cfRule>
  </conditionalFormatting>
  <conditionalFormatting sqref="P41">
    <cfRule type="cellIs" priority="1247" dxfId="1454" operator="greaterThan">
      <formula>Q41</formula>
    </cfRule>
  </conditionalFormatting>
  <conditionalFormatting sqref="P42">
    <cfRule type="cellIs" priority="1246" dxfId="1454" operator="greaterThan">
      <formula>Q42</formula>
    </cfRule>
  </conditionalFormatting>
  <conditionalFormatting sqref="P43">
    <cfRule type="cellIs" priority="1245" dxfId="1454" operator="greaterThan">
      <formula>Q43</formula>
    </cfRule>
  </conditionalFormatting>
  <conditionalFormatting sqref="P44">
    <cfRule type="cellIs" priority="1244" dxfId="1454" operator="greaterThan">
      <formula>Q44</formula>
    </cfRule>
  </conditionalFormatting>
  <conditionalFormatting sqref="P45">
    <cfRule type="cellIs" priority="1243" dxfId="1454" operator="greaterThan">
      <formula>Q45</formula>
    </cfRule>
  </conditionalFormatting>
  <conditionalFormatting sqref="R6:R45">
    <cfRule type="cellIs" priority="1242" dxfId="1454" operator="greaterThan">
      <formula>S6</formula>
    </cfRule>
  </conditionalFormatting>
  <conditionalFormatting sqref="R6:R45">
    <cfRule type="cellIs" priority="1241" dxfId="1454" operator="greaterThan">
      <formula>S6</formula>
    </cfRule>
  </conditionalFormatting>
  <conditionalFormatting sqref="R6">
    <cfRule type="cellIs" priority="1240" dxfId="1454" operator="greaterThan">
      <formula>S6</formula>
    </cfRule>
  </conditionalFormatting>
  <conditionalFormatting sqref="R8">
    <cfRule type="cellIs" priority="1239" dxfId="1454" operator="greaterThan">
      <formula>S8</formula>
    </cfRule>
  </conditionalFormatting>
  <conditionalFormatting sqref="R9">
    <cfRule type="cellIs" priority="1238" dxfId="1454" operator="greaterThan">
      <formula>S9</formula>
    </cfRule>
  </conditionalFormatting>
  <conditionalFormatting sqref="R7">
    <cfRule type="cellIs" priority="1237" dxfId="1454" operator="greaterThan">
      <formula>S7</formula>
    </cfRule>
  </conditionalFormatting>
  <conditionalFormatting sqref="R10">
    <cfRule type="cellIs" priority="1236" dxfId="1454" operator="greaterThan">
      <formula>S10</formula>
    </cfRule>
  </conditionalFormatting>
  <conditionalFormatting sqref="R11">
    <cfRule type="cellIs" priority="1235" dxfId="1454" operator="greaterThan">
      <formula>S11</formula>
    </cfRule>
  </conditionalFormatting>
  <conditionalFormatting sqref="R12">
    <cfRule type="cellIs" priority="1234" dxfId="1454" operator="greaterThan">
      <formula>S12</formula>
    </cfRule>
  </conditionalFormatting>
  <conditionalFormatting sqref="R13">
    <cfRule type="cellIs" priority="1233" dxfId="1454" operator="greaterThan">
      <formula>S13</formula>
    </cfRule>
  </conditionalFormatting>
  <conditionalFormatting sqref="R14">
    <cfRule type="cellIs" priority="1232" dxfId="1454" operator="greaterThan">
      <formula>S14</formula>
    </cfRule>
  </conditionalFormatting>
  <conditionalFormatting sqref="R15">
    <cfRule type="cellIs" priority="1231" dxfId="1454" operator="greaterThan">
      <formula>S15</formula>
    </cfRule>
  </conditionalFormatting>
  <conditionalFormatting sqref="R16">
    <cfRule type="cellIs" priority="1230" dxfId="1454" operator="greaterThan">
      <formula>S16</formula>
    </cfRule>
  </conditionalFormatting>
  <conditionalFormatting sqref="R17">
    <cfRule type="cellIs" priority="1229" dxfId="1454" operator="greaterThan">
      <formula>S17</formula>
    </cfRule>
  </conditionalFormatting>
  <conditionalFormatting sqref="R18">
    <cfRule type="cellIs" priority="1228" dxfId="1454" operator="greaterThan">
      <formula>S18</formula>
    </cfRule>
  </conditionalFormatting>
  <conditionalFormatting sqref="R19">
    <cfRule type="cellIs" priority="1227" dxfId="1454" operator="greaterThan">
      <formula>S19</formula>
    </cfRule>
  </conditionalFormatting>
  <conditionalFormatting sqref="R20">
    <cfRule type="cellIs" priority="1226" dxfId="1454" operator="greaterThan">
      <formula>S20</formula>
    </cfRule>
  </conditionalFormatting>
  <conditionalFormatting sqref="R21">
    <cfRule type="cellIs" priority="1225" dxfId="1454" operator="greaterThan">
      <formula>S21</formula>
    </cfRule>
  </conditionalFormatting>
  <conditionalFormatting sqref="R22">
    <cfRule type="cellIs" priority="1224" dxfId="1454" operator="greaterThan">
      <formula>S22</formula>
    </cfRule>
  </conditionalFormatting>
  <conditionalFormatting sqref="R23">
    <cfRule type="cellIs" priority="1223" dxfId="1454" operator="greaterThan">
      <formula>S23</formula>
    </cfRule>
  </conditionalFormatting>
  <conditionalFormatting sqref="R24">
    <cfRule type="cellIs" priority="1222" dxfId="1454" operator="greaterThan">
      <formula>S24</formula>
    </cfRule>
  </conditionalFormatting>
  <conditionalFormatting sqref="R25">
    <cfRule type="cellIs" priority="1221" dxfId="1454" operator="greaterThan">
      <formula>S25</formula>
    </cfRule>
  </conditionalFormatting>
  <conditionalFormatting sqref="R26">
    <cfRule type="cellIs" priority="1220" dxfId="1454" operator="greaterThan">
      <formula>S26</formula>
    </cfRule>
  </conditionalFormatting>
  <conditionalFormatting sqref="R27">
    <cfRule type="cellIs" priority="1219" dxfId="1454" operator="greaterThan">
      <formula>S27</formula>
    </cfRule>
  </conditionalFormatting>
  <conditionalFormatting sqref="R28">
    <cfRule type="cellIs" priority="1218" dxfId="1454" operator="greaterThan">
      <formula>S28</formula>
    </cfRule>
  </conditionalFormatting>
  <conditionalFormatting sqref="R29">
    <cfRule type="cellIs" priority="1217" dxfId="1454" operator="greaterThan">
      <formula>S29</formula>
    </cfRule>
  </conditionalFormatting>
  <conditionalFormatting sqref="R30">
    <cfRule type="cellIs" priority="1216" dxfId="1454" operator="greaterThan">
      <formula>S30</formula>
    </cfRule>
  </conditionalFormatting>
  <conditionalFormatting sqref="R31">
    <cfRule type="cellIs" priority="1215" dxfId="1454" operator="greaterThan">
      <formula>S31</formula>
    </cfRule>
  </conditionalFormatting>
  <conditionalFormatting sqref="R32">
    <cfRule type="cellIs" priority="1214" dxfId="1454" operator="greaterThan">
      <formula>S32</formula>
    </cfRule>
  </conditionalFormatting>
  <conditionalFormatting sqref="R33">
    <cfRule type="cellIs" priority="1213" dxfId="1454" operator="greaterThan">
      <formula>S33</formula>
    </cfRule>
  </conditionalFormatting>
  <conditionalFormatting sqref="R34">
    <cfRule type="cellIs" priority="1212" dxfId="1454" operator="greaterThan">
      <formula>S34</formula>
    </cfRule>
  </conditionalFormatting>
  <conditionalFormatting sqref="R35">
    <cfRule type="cellIs" priority="1211" dxfId="1454" operator="greaterThan">
      <formula>S35</formula>
    </cfRule>
  </conditionalFormatting>
  <conditionalFormatting sqref="R36">
    <cfRule type="cellIs" priority="1210" dxfId="1454" operator="greaterThan">
      <formula>S36</formula>
    </cfRule>
  </conditionalFormatting>
  <conditionalFormatting sqref="R37">
    <cfRule type="cellIs" priority="1209" dxfId="1454" operator="greaterThan">
      <formula>S37</formula>
    </cfRule>
  </conditionalFormatting>
  <conditionalFormatting sqref="R38">
    <cfRule type="cellIs" priority="1208" dxfId="1454" operator="greaterThan">
      <formula>S38</formula>
    </cfRule>
  </conditionalFormatting>
  <conditionalFormatting sqref="R39">
    <cfRule type="cellIs" priority="1207" dxfId="1454" operator="greaterThan">
      <formula>S39</formula>
    </cfRule>
  </conditionalFormatting>
  <conditionalFormatting sqref="R40">
    <cfRule type="cellIs" priority="1206" dxfId="1454" operator="greaterThan">
      <formula>S40</formula>
    </cfRule>
  </conditionalFormatting>
  <conditionalFormatting sqref="R41">
    <cfRule type="cellIs" priority="1205" dxfId="1454" operator="greaterThan">
      <formula>S41</formula>
    </cfRule>
  </conditionalFormatting>
  <conditionalFormatting sqref="R42">
    <cfRule type="cellIs" priority="1204" dxfId="1454" operator="greaterThan">
      <formula>S42</formula>
    </cfRule>
  </conditionalFormatting>
  <conditionalFormatting sqref="R43">
    <cfRule type="cellIs" priority="1203" dxfId="1454" operator="greaterThan">
      <formula>S43</formula>
    </cfRule>
  </conditionalFormatting>
  <conditionalFormatting sqref="R44">
    <cfRule type="cellIs" priority="1202" dxfId="1454" operator="greaterThan">
      <formula>S44</formula>
    </cfRule>
  </conditionalFormatting>
  <conditionalFormatting sqref="R45">
    <cfRule type="cellIs" priority="1201" dxfId="1454" operator="greaterThan">
      <formula>S45</formula>
    </cfRule>
  </conditionalFormatting>
  <conditionalFormatting sqref="W6:W45">
    <cfRule type="cellIs" priority="1200" dxfId="1454" operator="greaterThan">
      <formula>X6</formula>
    </cfRule>
  </conditionalFormatting>
  <conditionalFormatting sqref="W6:W45">
    <cfRule type="cellIs" priority="1199" dxfId="1454" operator="greaterThan">
      <formula>X6</formula>
    </cfRule>
  </conditionalFormatting>
  <conditionalFormatting sqref="W6:W45">
    <cfRule type="cellIs" priority="1198" dxfId="1454" operator="greaterThan">
      <formula>X6</formula>
    </cfRule>
  </conditionalFormatting>
  <conditionalFormatting sqref="W6">
    <cfRule type="cellIs" priority="1197" dxfId="1454" operator="greaterThan">
      <formula>X6</formula>
    </cfRule>
  </conditionalFormatting>
  <conditionalFormatting sqref="W8">
    <cfRule type="cellIs" priority="1196" dxfId="1454" operator="greaterThan">
      <formula>X8</formula>
    </cfRule>
  </conditionalFormatting>
  <conditionalFormatting sqref="W9">
    <cfRule type="cellIs" priority="1195" dxfId="1454" operator="greaterThan">
      <formula>X9</formula>
    </cfRule>
  </conditionalFormatting>
  <conditionalFormatting sqref="W7">
    <cfRule type="cellIs" priority="1194" dxfId="1454" operator="greaterThan">
      <formula>X7</formula>
    </cfRule>
  </conditionalFormatting>
  <conditionalFormatting sqref="W10">
    <cfRule type="cellIs" priority="1193" dxfId="1454" operator="greaterThan">
      <formula>X10</formula>
    </cfRule>
  </conditionalFormatting>
  <conditionalFormatting sqref="W11">
    <cfRule type="cellIs" priority="1192" dxfId="1454" operator="greaterThan">
      <formula>X11</formula>
    </cfRule>
  </conditionalFormatting>
  <conditionalFormatting sqref="W12">
    <cfRule type="cellIs" priority="1191" dxfId="1454" operator="greaterThan">
      <formula>X12</formula>
    </cfRule>
  </conditionalFormatting>
  <conditionalFormatting sqref="W13">
    <cfRule type="cellIs" priority="1190" dxfId="1454" operator="greaterThan">
      <formula>X13</formula>
    </cfRule>
  </conditionalFormatting>
  <conditionalFormatting sqref="W14">
    <cfRule type="cellIs" priority="1189" dxfId="1454" operator="greaterThan">
      <formula>X14</formula>
    </cfRule>
  </conditionalFormatting>
  <conditionalFormatting sqref="W15">
    <cfRule type="cellIs" priority="1188" dxfId="1454" operator="greaterThan">
      <formula>X15</formula>
    </cfRule>
  </conditionalFormatting>
  <conditionalFormatting sqref="W16">
    <cfRule type="cellIs" priority="1187" dxfId="1454" operator="greaterThan">
      <formula>X16</formula>
    </cfRule>
  </conditionalFormatting>
  <conditionalFormatting sqref="W17">
    <cfRule type="cellIs" priority="1186" dxfId="1454" operator="greaterThan">
      <formula>X17</formula>
    </cfRule>
  </conditionalFormatting>
  <conditionalFormatting sqref="W18">
    <cfRule type="cellIs" priority="1185" dxfId="1454" operator="greaterThan">
      <formula>X18</formula>
    </cfRule>
  </conditionalFormatting>
  <conditionalFormatting sqref="W19">
    <cfRule type="cellIs" priority="1184" dxfId="1454" operator="greaterThan">
      <formula>X19</formula>
    </cfRule>
  </conditionalFormatting>
  <conditionalFormatting sqref="W20">
    <cfRule type="cellIs" priority="1183" dxfId="1454" operator="greaterThan">
      <formula>X20</formula>
    </cfRule>
  </conditionalFormatting>
  <conditionalFormatting sqref="W21">
    <cfRule type="cellIs" priority="1182" dxfId="1454" operator="greaterThan">
      <formula>X21</formula>
    </cfRule>
  </conditionalFormatting>
  <conditionalFormatting sqref="W22">
    <cfRule type="cellIs" priority="1181" dxfId="1454" operator="greaterThan">
      <formula>X22</formula>
    </cfRule>
  </conditionalFormatting>
  <conditionalFormatting sqref="W23">
    <cfRule type="cellIs" priority="1180" dxfId="1454" operator="greaterThan">
      <formula>X23</formula>
    </cfRule>
  </conditionalFormatting>
  <conditionalFormatting sqref="W24">
    <cfRule type="cellIs" priority="1179" dxfId="1454" operator="greaterThan">
      <formula>X24</formula>
    </cfRule>
  </conditionalFormatting>
  <conditionalFormatting sqref="W25">
    <cfRule type="cellIs" priority="1178" dxfId="1454" operator="greaterThan">
      <formula>X25</formula>
    </cfRule>
  </conditionalFormatting>
  <conditionalFormatting sqref="W26">
    <cfRule type="cellIs" priority="1177" dxfId="1454" operator="greaterThan">
      <formula>X26</formula>
    </cfRule>
  </conditionalFormatting>
  <conditionalFormatting sqref="W27">
    <cfRule type="cellIs" priority="1176" dxfId="1454" operator="greaterThan">
      <formula>X27</formula>
    </cfRule>
  </conditionalFormatting>
  <conditionalFormatting sqref="W28">
    <cfRule type="cellIs" priority="1175" dxfId="1454" operator="greaterThan">
      <formula>X28</formula>
    </cfRule>
  </conditionalFormatting>
  <conditionalFormatting sqref="W29">
    <cfRule type="cellIs" priority="1174" dxfId="1454" operator="greaterThan">
      <formula>X29</formula>
    </cfRule>
  </conditionalFormatting>
  <conditionalFormatting sqref="W30">
    <cfRule type="cellIs" priority="1173" dxfId="1454" operator="greaterThan">
      <formula>X30</formula>
    </cfRule>
  </conditionalFormatting>
  <conditionalFormatting sqref="W31">
    <cfRule type="cellIs" priority="1172" dxfId="1454" operator="greaterThan">
      <formula>X31</formula>
    </cfRule>
  </conditionalFormatting>
  <conditionalFormatting sqref="W32">
    <cfRule type="cellIs" priority="1171" dxfId="1454" operator="greaterThan">
      <formula>X32</formula>
    </cfRule>
  </conditionalFormatting>
  <conditionalFormatting sqref="W33">
    <cfRule type="cellIs" priority="1170" dxfId="1454" operator="greaterThan">
      <formula>X33</formula>
    </cfRule>
  </conditionalFormatting>
  <conditionalFormatting sqref="W34">
    <cfRule type="cellIs" priority="1169" dxfId="1454" operator="greaterThan">
      <formula>X34</formula>
    </cfRule>
  </conditionalFormatting>
  <conditionalFormatting sqref="W35">
    <cfRule type="cellIs" priority="1168" dxfId="1454" operator="greaterThan">
      <formula>X35</formula>
    </cfRule>
  </conditionalFormatting>
  <conditionalFormatting sqref="W36">
    <cfRule type="cellIs" priority="1167" dxfId="1454" operator="greaterThan">
      <formula>X36</formula>
    </cfRule>
  </conditionalFormatting>
  <conditionalFormatting sqref="W37">
    <cfRule type="cellIs" priority="1166" dxfId="1454" operator="greaterThan">
      <formula>X37</formula>
    </cfRule>
  </conditionalFormatting>
  <conditionalFormatting sqref="W38">
    <cfRule type="cellIs" priority="1165" dxfId="1454" operator="greaterThan">
      <formula>X38</formula>
    </cfRule>
  </conditionalFormatting>
  <conditionalFormatting sqref="W39">
    <cfRule type="cellIs" priority="1164" dxfId="1454" operator="greaterThan">
      <formula>X39</formula>
    </cfRule>
  </conditionalFormatting>
  <conditionalFormatting sqref="W40">
    <cfRule type="cellIs" priority="1163" dxfId="1454" operator="greaterThan">
      <formula>X40</formula>
    </cfRule>
  </conditionalFormatting>
  <conditionalFormatting sqref="W41">
    <cfRule type="cellIs" priority="1162" dxfId="1454" operator="greaterThan">
      <formula>X41</formula>
    </cfRule>
  </conditionalFormatting>
  <conditionalFormatting sqref="W42">
    <cfRule type="cellIs" priority="1161" dxfId="1454" operator="greaterThan">
      <formula>X42</formula>
    </cfRule>
  </conditionalFormatting>
  <conditionalFormatting sqref="W43">
    <cfRule type="cellIs" priority="1160" dxfId="1454" operator="greaterThan">
      <formula>X43</formula>
    </cfRule>
  </conditionalFormatting>
  <conditionalFormatting sqref="W44">
    <cfRule type="cellIs" priority="1159" dxfId="1454" operator="greaterThan">
      <formula>X44</formula>
    </cfRule>
  </conditionalFormatting>
  <conditionalFormatting sqref="W45">
    <cfRule type="cellIs" priority="1158" dxfId="1454" operator="greaterThan">
      <formula>X45</formula>
    </cfRule>
  </conditionalFormatting>
  <conditionalFormatting sqref="Y6:Y45">
    <cfRule type="cellIs" priority="1157" dxfId="1454" operator="greaterThan">
      <formula>Z6</formula>
    </cfRule>
  </conditionalFormatting>
  <conditionalFormatting sqref="Y6:Y45">
    <cfRule type="cellIs" priority="1156" dxfId="1454" operator="greaterThan">
      <formula>Z6</formula>
    </cfRule>
  </conditionalFormatting>
  <conditionalFormatting sqref="Y6:Y45">
    <cfRule type="cellIs" priority="1155" dxfId="1454" operator="greaterThan">
      <formula>Z6</formula>
    </cfRule>
  </conditionalFormatting>
  <conditionalFormatting sqref="Y6:Y45">
    <cfRule type="cellIs" priority="1154" dxfId="1454" operator="greaterThan">
      <formula>Z6</formula>
    </cfRule>
  </conditionalFormatting>
  <conditionalFormatting sqref="Y6">
    <cfRule type="cellIs" priority="1153" dxfId="1454" operator="greaterThan">
      <formula>Z6</formula>
    </cfRule>
  </conditionalFormatting>
  <conditionalFormatting sqref="Y8">
    <cfRule type="cellIs" priority="1152" dxfId="1454" operator="greaterThan">
      <formula>Z8</formula>
    </cfRule>
  </conditionalFormatting>
  <conditionalFormatting sqref="Y9">
    <cfRule type="cellIs" priority="1151" dxfId="1454" operator="greaterThan">
      <formula>Z9</formula>
    </cfRule>
  </conditionalFormatting>
  <conditionalFormatting sqref="Y7">
    <cfRule type="cellIs" priority="1150" dxfId="1454" operator="greaterThan">
      <formula>Z7</formula>
    </cfRule>
  </conditionalFormatting>
  <conditionalFormatting sqref="Y10">
    <cfRule type="cellIs" priority="1149" dxfId="1454" operator="greaterThan">
      <formula>Z10</formula>
    </cfRule>
  </conditionalFormatting>
  <conditionalFormatting sqref="Y11">
    <cfRule type="cellIs" priority="1148" dxfId="1454" operator="greaterThan">
      <formula>Z11</formula>
    </cfRule>
  </conditionalFormatting>
  <conditionalFormatting sqref="Y12">
    <cfRule type="cellIs" priority="1147" dxfId="1454" operator="greaterThan">
      <formula>Z12</formula>
    </cfRule>
  </conditionalFormatting>
  <conditionalFormatting sqref="Y13">
    <cfRule type="cellIs" priority="1146" dxfId="1454" operator="greaterThan">
      <formula>Z13</formula>
    </cfRule>
  </conditionalFormatting>
  <conditionalFormatting sqref="Y14">
    <cfRule type="cellIs" priority="1145" dxfId="1454" operator="greaterThan">
      <formula>Z14</formula>
    </cfRule>
  </conditionalFormatting>
  <conditionalFormatting sqref="Y15">
    <cfRule type="cellIs" priority="1144" dxfId="1454" operator="greaterThan">
      <formula>Z15</formula>
    </cfRule>
  </conditionalFormatting>
  <conditionalFormatting sqref="Y16">
    <cfRule type="cellIs" priority="1143" dxfId="1454" operator="greaterThan">
      <formula>Z16</formula>
    </cfRule>
  </conditionalFormatting>
  <conditionalFormatting sqref="Y17">
    <cfRule type="cellIs" priority="1142" dxfId="1454" operator="greaterThan">
      <formula>Z17</formula>
    </cfRule>
  </conditionalFormatting>
  <conditionalFormatting sqref="Y18">
    <cfRule type="cellIs" priority="1141" dxfId="1454" operator="greaterThan">
      <formula>Z18</formula>
    </cfRule>
  </conditionalFormatting>
  <conditionalFormatting sqref="Y19">
    <cfRule type="cellIs" priority="1140" dxfId="1454" operator="greaterThan">
      <formula>Z19</formula>
    </cfRule>
  </conditionalFormatting>
  <conditionalFormatting sqref="Y20">
    <cfRule type="cellIs" priority="1139" dxfId="1454" operator="greaterThan">
      <formula>Z20</formula>
    </cfRule>
  </conditionalFormatting>
  <conditionalFormatting sqref="Y21">
    <cfRule type="cellIs" priority="1138" dxfId="1454" operator="greaterThan">
      <formula>Z21</formula>
    </cfRule>
  </conditionalFormatting>
  <conditionalFormatting sqref="Y22">
    <cfRule type="cellIs" priority="1137" dxfId="1454" operator="greaterThan">
      <formula>Z22</formula>
    </cfRule>
  </conditionalFormatting>
  <conditionalFormatting sqref="Y23">
    <cfRule type="cellIs" priority="1136" dxfId="1454" operator="greaterThan">
      <formula>Z23</formula>
    </cfRule>
  </conditionalFormatting>
  <conditionalFormatting sqref="Y24">
    <cfRule type="cellIs" priority="1135" dxfId="1454" operator="greaterThan">
      <formula>Z24</formula>
    </cfRule>
  </conditionalFormatting>
  <conditionalFormatting sqref="Y25">
    <cfRule type="cellIs" priority="1134" dxfId="1454" operator="greaterThan">
      <formula>Z25</formula>
    </cfRule>
  </conditionalFormatting>
  <conditionalFormatting sqref="Y26">
    <cfRule type="cellIs" priority="1133" dxfId="1454" operator="greaterThan">
      <formula>Z26</formula>
    </cfRule>
  </conditionalFormatting>
  <conditionalFormatting sqref="Y27">
    <cfRule type="cellIs" priority="1132" dxfId="1454" operator="greaterThan">
      <formula>Z27</formula>
    </cfRule>
  </conditionalFormatting>
  <conditionalFormatting sqref="Y28">
    <cfRule type="cellIs" priority="1131" dxfId="1454" operator="greaterThan">
      <formula>Z28</formula>
    </cfRule>
  </conditionalFormatting>
  <conditionalFormatting sqref="Y29">
    <cfRule type="cellIs" priority="1130" dxfId="1454" operator="greaterThan">
      <formula>Z29</formula>
    </cfRule>
  </conditionalFormatting>
  <conditionalFormatting sqref="Y30">
    <cfRule type="cellIs" priority="1129" dxfId="1454" operator="greaterThan">
      <formula>Z30</formula>
    </cfRule>
  </conditionalFormatting>
  <conditionalFormatting sqref="Y31">
    <cfRule type="cellIs" priority="1128" dxfId="1454" operator="greaterThan">
      <formula>Z31</formula>
    </cfRule>
  </conditionalFormatting>
  <conditionalFormatting sqref="Y32">
    <cfRule type="cellIs" priority="1127" dxfId="1454" operator="greaterThan">
      <formula>Z32</formula>
    </cfRule>
  </conditionalFormatting>
  <conditionalFormatting sqref="Y33">
    <cfRule type="cellIs" priority="1126" dxfId="1454" operator="greaterThan">
      <formula>Z33</formula>
    </cfRule>
  </conditionalFormatting>
  <conditionalFormatting sqref="Y34">
    <cfRule type="cellIs" priority="1125" dxfId="1454" operator="greaterThan">
      <formula>Z34</formula>
    </cfRule>
  </conditionalFormatting>
  <conditionalFormatting sqref="Y35">
    <cfRule type="cellIs" priority="1124" dxfId="1454" operator="greaterThan">
      <formula>Z35</formula>
    </cfRule>
  </conditionalFormatting>
  <conditionalFormatting sqref="Y36">
    <cfRule type="cellIs" priority="1123" dxfId="1454" operator="greaterThan">
      <formula>Z36</formula>
    </cfRule>
  </conditionalFormatting>
  <conditionalFormatting sqref="Y37">
    <cfRule type="cellIs" priority="1122" dxfId="1454" operator="greaterThan">
      <formula>Z37</formula>
    </cfRule>
  </conditionalFormatting>
  <conditionalFormatting sqref="Y38">
    <cfRule type="cellIs" priority="1121" dxfId="1454" operator="greaterThan">
      <formula>Z38</formula>
    </cfRule>
  </conditionalFormatting>
  <conditionalFormatting sqref="Y39">
    <cfRule type="cellIs" priority="1120" dxfId="1454" operator="greaterThan">
      <formula>Z39</formula>
    </cfRule>
  </conditionalFormatting>
  <conditionalFormatting sqref="Y40">
    <cfRule type="cellIs" priority="1119" dxfId="1454" operator="greaterThan">
      <formula>Z40</formula>
    </cfRule>
  </conditionalFormatting>
  <conditionalFormatting sqref="Y41">
    <cfRule type="cellIs" priority="1118" dxfId="1454" operator="greaterThan">
      <formula>Z41</formula>
    </cfRule>
  </conditionalFormatting>
  <conditionalFormatting sqref="Y42">
    <cfRule type="cellIs" priority="1117" dxfId="1454" operator="greaterThan">
      <formula>Z42</formula>
    </cfRule>
  </conditionalFormatting>
  <conditionalFormatting sqref="Y43">
    <cfRule type="cellIs" priority="1116" dxfId="1454" operator="greaterThan">
      <formula>Z43</formula>
    </cfRule>
  </conditionalFormatting>
  <conditionalFormatting sqref="Y44">
    <cfRule type="cellIs" priority="1115" dxfId="1454" operator="greaterThan">
      <formula>Z44</formula>
    </cfRule>
  </conditionalFormatting>
  <conditionalFormatting sqref="Y45">
    <cfRule type="cellIs" priority="1114" dxfId="1454" operator="greaterThan">
      <formula>Z45</formula>
    </cfRule>
  </conditionalFormatting>
  <conditionalFormatting sqref="AA6:AA45">
    <cfRule type="cellIs" priority="1113" dxfId="1454" operator="greaterThan">
      <formula>AB6</formula>
    </cfRule>
  </conditionalFormatting>
  <conditionalFormatting sqref="AA6:AA45">
    <cfRule type="cellIs" priority="1112" dxfId="1454" operator="greaterThan">
      <formula>AB6</formula>
    </cfRule>
  </conditionalFormatting>
  <conditionalFormatting sqref="AA6:AA45">
    <cfRule type="cellIs" priority="1111" dxfId="1454" operator="greaterThan">
      <formula>AB6</formula>
    </cfRule>
  </conditionalFormatting>
  <conditionalFormatting sqref="AA6:AA45">
    <cfRule type="cellIs" priority="1110" dxfId="1454" operator="greaterThan">
      <formula>AB6</formula>
    </cfRule>
  </conditionalFormatting>
  <conditionalFormatting sqref="AA6:AA45">
    <cfRule type="cellIs" priority="1109" dxfId="1454" operator="greaterThan">
      <formula>AB6</formula>
    </cfRule>
  </conditionalFormatting>
  <conditionalFormatting sqref="AA6">
    <cfRule type="cellIs" priority="1108" dxfId="1454" operator="greaterThan">
      <formula>AB6</formula>
    </cfRule>
  </conditionalFormatting>
  <conditionalFormatting sqref="AA8">
    <cfRule type="cellIs" priority="1107" dxfId="1454" operator="greaterThan">
      <formula>AB8</formula>
    </cfRule>
  </conditionalFormatting>
  <conditionalFormatting sqref="AA9">
    <cfRule type="cellIs" priority="1106" dxfId="1454" operator="greaterThan">
      <formula>AB9</formula>
    </cfRule>
  </conditionalFormatting>
  <conditionalFormatting sqref="AA7">
    <cfRule type="cellIs" priority="1105" dxfId="1454" operator="greaterThan">
      <formula>AB7</formula>
    </cfRule>
  </conditionalFormatting>
  <conditionalFormatting sqref="AA10">
    <cfRule type="cellIs" priority="1104" dxfId="1454" operator="greaterThan">
      <formula>AB10</formula>
    </cfRule>
  </conditionalFormatting>
  <conditionalFormatting sqref="AA11">
    <cfRule type="cellIs" priority="1103" dxfId="1454" operator="greaterThan">
      <formula>AB11</formula>
    </cfRule>
  </conditionalFormatting>
  <conditionalFormatting sqref="AA12">
    <cfRule type="cellIs" priority="1102" dxfId="1454" operator="greaterThan">
      <formula>AB12</formula>
    </cfRule>
  </conditionalFormatting>
  <conditionalFormatting sqref="AA13">
    <cfRule type="cellIs" priority="1101" dxfId="1454" operator="greaterThan">
      <formula>AB13</formula>
    </cfRule>
  </conditionalFormatting>
  <conditionalFormatting sqref="AA14">
    <cfRule type="cellIs" priority="1100" dxfId="1454" operator="greaterThan">
      <formula>AB14</formula>
    </cfRule>
  </conditionalFormatting>
  <conditionalFormatting sqref="AA15">
    <cfRule type="cellIs" priority="1099" dxfId="1454" operator="greaterThan">
      <formula>AB15</formula>
    </cfRule>
  </conditionalFormatting>
  <conditionalFormatting sqref="AA16">
    <cfRule type="cellIs" priority="1098" dxfId="1454" operator="greaterThan">
      <formula>AB16</formula>
    </cfRule>
  </conditionalFormatting>
  <conditionalFormatting sqref="AA17">
    <cfRule type="cellIs" priority="1097" dxfId="1454" operator="greaterThan">
      <formula>AB17</formula>
    </cfRule>
  </conditionalFormatting>
  <conditionalFormatting sqref="AA18">
    <cfRule type="cellIs" priority="1096" dxfId="1454" operator="greaterThan">
      <formula>AB18</formula>
    </cfRule>
  </conditionalFormatting>
  <conditionalFormatting sqref="AA19">
    <cfRule type="cellIs" priority="1095" dxfId="1454" operator="greaterThan">
      <formula>AB19</formula>
    </cfRule>
  </conditionalFormatting>
  <conditionalFormatting sqref="AA20">
    <cfRule type="cellIs" priority="1094" dxfId="1454" operator="greaterThan">
      <formula>AB20</formula>
    </cfRule>
  </conditionalFormatting>
  <conditionalFormatting sqref="AA21">
    <cfRule type="cellIs" priority="1093" dxfId="1454" operator="greaterThan">
      <formula>AB21</formula>
    </cfRule>
  </conditionalFormatting>
  <conditionalFormatting sqref="AA22">
    <cfRule type="cellIs" priority="1092" dxfId="1454" operator="greaterThan">
      <formula>AB22</formula>
    </cfRule>
  </conditionalFormatting>
  <conditionalFormatting sqref="AA23">
    <cfRule type="cellIs" priority="1091" dxfId="1454" operator="greaterThan">
      <formula>AB23</formula>
    </cfRule>
  </conditionalFormatting>
  <conditionalFormatting sqref="AA24">
    <cfRule type="cellIs" priority="1090" dxfId="1454" operator="greaterThan">
      <formula>AB24</formula>
    </cfRule>
  </conditionalFormatting>
  <conditionalFormatting sqref="AA25">
    <cfRule type="cellIs" priority="1089" dxfId="1454" operator="greaterThan">
      <formula>AB25</formula>
    </cfRule>
  </conditionalFormatting>
  <conditionalFormatting sqref="AA26">
    <cfRule type="cellIs" priority="1088" dxfId="1454" operator="greaterThan">
      <formula>AB26</formula>
    </cfRule>
  </conditionalFormatting>
  <conditionalFormatting sqref="AA27">
    <cfRule type="cellIs" priority="1087" dxfId="1454" operator="greaterThan">
      <formula>AB27</formula>
    </cfRule>
  </conditionalFormatting>
  <conditionalFormatting sqref="AA28">
    <cfRule type="cellIs" priority="1086" dxfId="1454" operator="greaterThan">
      <formula>AB28</formula>
    </cfRule>
  </conditionalFormatting>
  <conditionalFormatting sqref="AA29">
    <cfRule type="cellIs" priority="1085" dxfId="1454" operator="greaterThan">
      <formula>AB29</formula>
    </cfRule>
  </conditionalFormatting>
  <conditionalFormatting sqref="AA30">
    <cfRule type="cellIs" priority="1084" dxfId="1454" operator="greaterThan">
      <formula>AB30</formula>
    </cfRule>
  </conditionalFormatting>
  <conditionalFormatting sqref="AA31">
    <cfRule type="cellIs" priority="1083" dxfId="1454" operator="greaterThan">
      <formula>AB31</formula>
    </cfRule>
  </conditionalFormatting>
  <conditionalFormatting sqref="AA32">
    <cfRule type="cellIs" priority="1082" dxfId="1454" operator="greaterThan">
      <formula>AB32</formula>
    </cfRule>
  </conditionalFormatting>
  <conditionalFormatting sqref="AA33">
    <cfRule type="cellIs" priority="1081" dxfId="1454" operator="greaterThan">
      <formula>AB33</formula>
    </cfRule>
  </conditionalFormatting>
  <conditionalFormatting sqref="AA34">
    <cfRule type="cellIs" priority="1080" dxfId="1454" operator="greaterThan">
      <formula>AB34</formula>
    </cfRule>
  </conditionalFormatting>
  <conditionalFormatting sqref="AA35">
    <cfRule type="cellIs" priority="1079" dxfId="1454" operator="greaterThan">
      <formula>AB35</formula>
    </cfRule>
  </conditionalFormatting>
  <conditionalFormatting sqref="AA36">
    <cfRule type="cellIs" priority="1078" dxfId="1454" operator="greaterThan">
      <formula>AB36</formula>
    </cfRule>
  </conditionalFormatting>
  <conditionalFormatting sqref="AA37">
    <cfRule type="cellIs" priority="1077" dxfId="1454" operator="greaterThan">
      <formula>AB37</formula>
    </cfRule>
  </conditionalFormatting>
  <conditionalFormatting sqref="AA38">
    <cfRule type="cellIs" priority="1076" dxfId="1454" operator="greaterThan">
      <formula>AB38</formula>
    </cfRule>
  </conditionalFormatting>
  <conditionalFormatting sqref="AA39">
    <cfRule type="cellIs" priority="1075" dxfId="1454" operator="greaterThan">
      <formula>AB39</formula>
    </cfRule>
  </conditionalFormatting>
  <conditionalFormatting sqref="AA40">
    <cfRule type="cellIs" priority="1074" dxfId="1454" operator="greaterThan">
      <formula>AB40</formula>
    </cfRule>
  </conditionalFormatting>
  <conditionalFormatting sqref="AA41">
    <cfRule type="cellIs" priority="1073" dxfId="1454" operator="greaterThan">
      <formula>AB41</formula>
    </cfRule>
  </conditionalFormatting>
  <conditionalFormatting sqref="AA42">
    <cfRule type="cellIs" priority="1072" dxfId="1454" operator="greaterThan">
      <formula>AB42</formula>
    </cfRule>
  </conditionalFormatting>
  <conditionalFormatting sqref="AA43">
    <cfRule type="cellIs" priority="1071" dxfId="1454" operator="greaterThan">
      <formula>AB43</formula>
    </cfRule>
  </conditionalFormatting>
  <conditionalFormatting sqref="AA44">
    <cfRule type="cellIs" priority="1070" dxfId="1454" operator="greaterThan">
      <formula>AB44</formula>
    </cfRule>
  </conditionalFormatting>
  <conditionalFormatting sqref="AA45">
    <cfRule type="cellIs" priority="1069" dxfId="1454" operator="greaterThan">
      <formula>AB45</formula>
    </cfRule>
  </conditionalFormatting>
  <conditionalFormatting sqref="AF6:AF45">
    <cfRule type="cellIs" priority="1068" dxfId="1454" operator="greaterThan">
      <formula>AG6</formula>
    </cfRule>
  </conditionalFormatting>
  <conditionalFormatting sqref="AF6:AF45">
    <cfRule type="cellIs" priority="1067" dxfId="1454" operator="greaterThan">
      <formula>AG6</formula>
    </cfRule>
  </conditionalFormatting>
  <conditionalFormatting sqref="AF6:AF45">
    <cfRule type="cellIs" priority="1066" dxfId="1454" operator="greaterThan">
      <formula>AG6</formula>
    </cfRule>
  </conditionalFormatting>
  <conditionalFormatting sqref="AF6:AF45">
    <cfRule type="cellIs" priority="1065" dxfId="1454" operator="greaterThan">
      <formula>AG6</formula>
    </cfRule>
  </conditionalFormatting>
  <conditionalFormatting sqref="AF6:AF45">
    <cfRule type="cellIs" priority="1064" dxfId="1454" operator="greaterThan">
      <formula>AG6</formula>
    </cfRule>
  </conditionalFormatting>
  <conditionalFormatting sqref="AF6:AF45">
    <cfRule type="cellIs" priority="1063" dxfId="1454" operator="greaterThan">
      <formula>AG6</formula>
    </cfRule>
  </conditionalFormatting>
  <conditionalFormatting sqref="AF6">
    <cfRule type="cellIs" priority="1062" dxfId="1454" operator="greaterThan">
      <formula>AG6</formula>
    </cfRule>
  </conditionalFormatting>
  <conditionalFormatting sqref="AF8">
    <cfRule type="cellIs" priority="1061" dxfId="1454" operator="greaterThan">
      <formula>AG8</formula>
    </cfRule>
  </conditionalFormatting>
  <conditionalFormatting sqref="AF9">
    <cfRule type="cellIs" priority="1060" dxfId="1454" operator="greaterThan">
      <formula>AG9</formula>
    </cfRule>
  </conditionalFormatting>
  <conditionalFormatting sqref="AF7">
    <cfRule type="cellIs" priority="1059" dxfId="1454" operator="greaterThan">
      <formula>AG7</formula>
    </cfRule>
  </conditionalFormatting>
  <conditionalFormatting sqref="AF10">
    <cfRule type="cellIs" priority="1058" dxfId="1454" operator="greaterThan">
      <formula>AG10</formula>
    </cfRule>
  </conditionalFormatting>
  <conditionalFormatting sqref="AF11">
    <cfRule type="cellIs" priority="1057" dxfId="1454" operator="greaterThan">
      <formula>AG11</formula>
    </cfRule>
  </conditionalFormatting>
  <conditionalFormatting sqref="AF12">
    <cfRule type="cellIs" priority="1056" dxfId="1454" operator="greaterThan">
      <formula>AG12</formula>
    </cfRule>
  </conditionalFormatting>
  <conditionalFormatting sqref="AF13">
    <cfRule type="cellIs" priority="1055" dxfId="1454" operator="greaterThan">
      <formula>AG13</formula>
    </cfRule>
  </conditionalFormatting>
  <conditionalFormatting sqref="AF14">
    <cfRule type="cellIs" priority="1054" dxfId="1454" operator="greaterThan">
      <formula>AG14</formula>
    </cfRule>
  </conditionalFormatting>
  <conditionalFormatting sqref="AF15">
    <cfRule type="cellIs" priority="1053" dxfId="1454" operator="greaterThan">
      <formula>AG15</formula>
    </cfRule>
  </conditionalFormatting>
  <conditionalFormatting sqref="AF16">
    <cfRule type="cellIs" priority="1052" dxfId="1454" operator="greaterThan">
      <formula>AG16</formula>
    </cfRule>
  </conditionalFormatting>
  <conditionalFormatting sqref="AF17">
    <cfRule type="cellIs" priority="1051" dxfId="1454" operator="greaterThan">
      <formula>AG17</formula>
    </cfRule>
  </conditionalFormatting>
  <conditionalFormatting sqref="AF18">
    <cfRule type="cellIs" priority="1050" dxfId="1454" operator="greaterThan">
      <formula>AG18</formula>
    </cfRule>
  </conditionalFormatting>
  <conditionalFormatting sqref="AF19">
    <cfRule type="cellIs" priority="1049" dxfId="1454" operator="greaterThan">
      <formula>AG19</formula>
    </cfRule>
  </conditionalFormatting>
  <conditionalFormatting sqref="AF20">
    <cfRule type="cellIs" priority="1048" dxfId="1454" operator="greaterThan">
      <formula>AG20</formula>
    </cfRule>
  </conditionalFormatting>
  <conditionalFormatting sqref="AF21">
    <cfRule type="cellIs" priority="1047" dxfId="1454" operator="greaterThan">
      <formula>AG21</formula>
    </cfRule>
  </conditionalFormatting>
  <conditionalFormatting sqref="AF22">
    <cfRule type="cellIs" priority="1046" dxfId="1454" operator="greaterThan">
      <formula>AG22</formula>
    </cfRule>
  </conditionalFormatting>
  <conditionalFormatting sqref="AF23">
    <cfRule type="cellIs" priority="1045" dxfId="1454" operator="greaterThan">
      <formula>AG23</formula>
    </cfRule>
  </conditionalFormatting>
  <conditionalFormatting sqref="AF24">
    <cfRule type="cellIs" priority="1044" dxfId="1454" operator="greaterThan">
      <formula>AG24</formula>
    </cfRule>
  </conditionalFormatting>
  <conditionalFormatting sqref="AF25">
    <cfRule type="cellIs" priority="1043" dxfId="1454" operator="greaterThan">
      <formula>AG25</formula>
    </cfRule>
  </conditionalFormatting>
  <conditionalFormatting sqref="AF26">
    <cfRule type="cellIs" priority="1042" dxfId="1454" operator="greaterThan">
      <formula>AG26</formula>
    </cfRule>
  </conditionalFormatting>
  <conditionalFormatting sqref="AF27">
    <cfRule type="cellIs" priority="1041" dxfId="1454" operator="greaterThan">
      <formula>AG27</formula>
    </cfRule>
  </conditionalFormatting>
  <conditionalFormatting sqref="AF28">
    <cfRule type="cellIs" priority="1040" dxfId="1454" operator="greaterThan">
      <formula>AG28</formula>
    </cfRule>
  </conditionalFormatting>
  <conditionalFormatting sqref="AF29">
    <cfRule type="cellIs" priority="1039" dxfId="1454" operator="greaterThan">
      <formula>AG29</formula>
    </cfRule>
  </conditionalFormatting>
  <conditionalFormatting sqref="AF30">
    <cfRule type="cellIs" priority="1038" dxfId="1454" operator="greaterThan">
      <formula>AG30</formula>
    </cfRule>
  </conditionalFormatting>
  <conditionalFormatting sqref="AF31">
    <cfRule type="cellIs" priority="1037" dxfId="1454" operator="greaterThan">
      <formula>AG31</formula>
    </cfRule>
  </conditionalFormatting>
  <conditionalFormatting sqref="AF32">
    <cfRule type="cellIs" priority="1036" dxfId="1454" operator="greaterThan">
      <formula>AG32</formula>
    </cfRule>
  </conditionalFormatting>
  <conditionalFormatting sqref="AF33">
    <cfRule type="cellIs" priority="1035" dxfId="1454" operator="greaterThan">
      <formula>AG33</formula>
    </cfRule>
  </conditionalFormatting>
  <conditionalFormatting sqref="AF34">
    <cfRule type="cellIs" priority="1034" dxfId="1454" operator="greaterThan">
      <formula>AG34</formula>
    </cfRule>
  </conditionalFormatting>
  <conditionalFormatting sqref="AF35">
    <cfRule type="cellIs" priority="1033" dxfId="1454" operator="greaterThan">
      <formula>AG35</formula>
    </cfRule>
  </conditionalFormatting>
  <conditionalFormatting sqref="AF36">
    <cfRule type="cellIs" priority="1032" dxfId="1454" operator="greaterThan">
      <formula>AG36</formula>
    </cfRule>
  </conditionalFormatting>
  <conditionalFormatting sqref="AF37">
    <cfRule type="cellIs" priority="1031" dxfId="1454" operator="greaterThan">
      <formula>AG37</formula>
    </cfRule>
  </conditionalFormatting>
  <conditionalFormatting sqref="AF38">
    <cfRule type="cellIs" priority="1030" dxfId="1454" operator="greaterThan">
      <formula>AG38</formula>
    </cfRule>
  </conditionalFormatting>
  <conditionalFormatting sqref="AF39">
    <cfRule type="cellIs" priority="1029" dxfId="1454" operator="greaterThan">
      <formula>AG39</formula>
    </cfRule>
  </conditionalFormatting>
  <conditionalFormatting sqref="AF40">
    <cfRule type="cellIs" priority="1028" dxfId="1454" operator="greaterThan">
      <formula>AG40</formula>
    </cfRule>
  </conditionalFormatting>
  <conditionalFormatting sqref="AF41">
    <cfRule type="cellIs" priority="1027" dxfId="1454" operator="greaterThan">
      <formula>AG41</formula>
    </cfRule>
  </conditionalFormatting>
  <conditionalFormatting sqref="AF42">
    <cfRule type="cellIs" priority="1026" dxfId="1454" operator="greaterThan">
      <formula>AG42</formula>
    </cfRule>
  </conditionalFormatting>
  <conditionalFormatting sqref="AF43">
    <cfRule type="cellIs" priority="1025" dxfId="1454" operator="greaterThan">
      <formula>AG43</formula>
    </cfRule>
  </conditionalFormatting>
  <conditionalFormatting sqref="AF44">
    <cfRule type="cellIs" priority="1024" dxfId="1454" operator="greaterThan">
      <formula>AG44</formula>
    </cfRule>
  </conditionalFormatting>
  <conditionalFormatting sqref="AF45">
    <cfRule type="cellIs" priority="1023" dxfId="1454" operator="greaterThan">
      <formula>AG45</formula>
    </cfRule>
  </conditionalFormatting>
  <conditionalFormatting sqref="AH6:AH45">
    <cfRule type="cellIs" priority="1022" dxfId="1454" operator="greaterThan">
      <formula>AI6</formula>
    </cfRule>
  </conditionalFormatting>
  <conditionalFormatting sqref="AH6:AH45">
    <cfRule type="cellIs" priority="1021" dxfId="1454" operator="greaterThan">
      <formula>AI6</formula>
    </cfRule>
  </conditionalFormatting>
  <conditionalFormatting sqref="AH6:AH45">
    <cfRule type="cellIs" priority="1020" dxfId="1454" operator="greaterThan">
      <formula>AI6</formula>
    </cfRule>
  </conditionalFormatting>
  <conditionalFormatting sqref="AH6:AH45">
    <cfRule type="cellIs" priority="1019" dxfId="1454" operator="greaterThan">
      <formula>AI6</formula>
    </cfRule>
  </conditionalFormatting>
  <conditionalFormatting sqref="AH6:AH45">
    <cfRule type="cellIs" priority="1018" dxfId="1454" operator="greaterThan">
      <formula>AI6</formula>
    </cfRule>
  </conditionalFormatting>
  <conditionalFormatting sqref="AH6:AH45">
    <cfRule type="cellIs" priority="1017" dxfId="1454" operator="greaterThan">
      <formula>AI6</formula>
    </cfRule>
  </conditionalFormatting>
  <conditionalFormatting sqref="AH6:AH45">
    <cfRule type="cellIs" priority="1016" dxfId="1454" operator="greaterThan">
      <formula>AI6</formula>
    </cfRule>
  </conditionalFormatting>
  <conditionalFormatting sqref="AH6">
    <cfRule type="cellIs" priority="1015" dxfId="1454" operator="greaterThan">
      <formula>AI6</formula>
    </cfRule>
  </conditionalFormatting>
  <conditionalFormatting sqref="AH8">
    <cfRule type="cellIs" priority="1014" dxfId="1454" operator="greaterThan">
      <formula>AI8</formula>
    </cfRule>
  </conditionalFormatting>
  <conditionalFormatting sqref="AH9">
    <cfRule type="cellIs" priority="1013" dxfId="1454" operator="greaterThan">
      <formula>AI9</formula>
    </cfRule>
  </conditionalFormatting>
  <conditionalFormatting sqref="AH7">
    <cfRule type="cellIs" priority="1012" dxfId="1454" operator="greaterThan">
      <formula>AI7</formula>
    </cfRule>
  </conditionalFormatting>
  <conditionalFormatting sqref="AH10">
    <cfRule type="cellIs" priority="1011" dxfId="1454" operator="greaterThan">
      <formula>AI10</formula>
    </cfRule>
  </conditionalFormatting>
  <conditionalFormatting sqref="AH11">
    <cfRule type="cellIs" priority="1010" dxfId="1454" operator="greaterThan">
      <formula>AI11</formula>
    </cfRule>
  </conditionalFormatting>
  <conditionalFormatting sqref="AH12">
    <cfRule type="cellIs" priority="1009" dxfId="1454" operator="greaterThan">
      <formula>AI12</formula>
    </cfRule>
  </conditionalFormatting>
  <conditionalFormatting sqref="AH13">
    <cfRule type="cellIs" priority="1008" dxfId="1454" operator="greaterThan">
      <formula>AI13</formula>
    </cfRule>
  </conditionalFormatting>
  <conditionalFormatting sqref="AH14">
    <cfRule type="cellIs" priority="1007" dxfId="1454" operator="greaterThan">
      <formula>AI14</formula>
    </cfRule>
  </conditionalFormatting>
  <conditionalFormatting sqref="AH15">
    <cfRule type="cellIs" priority="1006" dxfId="1454" operator="greaterThan">
      <formula>AI15</formula>
    </cfRule>
  </conditionalFormatting>
  <conditionalFormatting sqref="AH16">
    <cfRule type="cellIs" priority="1005" dxfId="1454" operator="greaterThan">
      <formula>AI16</formula>
    </cfRule>
  </conditionalFormatting>
  <conditionalFormatting sqref="AH17">
    <cfRule type="cellIs" priority="1004" dxfId="1454" operator="greaterThan">
      <formula>AI17</formula>
    </cfRule>
  </conditionalFormatting>
  <conditionalFormatting sqref="AH18">
    <cfRule type="cellIs" priority="1003" dxfId="1454" operator="greaterThan">
      <formula>AI18</formula>
    </cfRule>
  </conditionalFormatting>
  <conditionalFormatting sqref="AH19">
    <cfRule type="cellIs" priority="1002" dxfId="1454" operator="greaterThan">
      <formula>AI19</formula>
    </cfRule>
  </conditionalFormatting>
  <conditionalFormatting sqref="AH20">
    <cfRule type="cellIs" priority="1001" dxfId="1454" operator="greaterThan">
      <formula>AI20</formula>
    </cfRule>
  </conditionalFormatting>
  <conditionalFormatting sqref="AH21">
    <cfRule type="cellIs" priority="1000" dxfId="1454" operator="greaterThan">
      <formula>AI21</formula>
    </cfRule>
  </conditionalFormatting>
  <conditionalFormatting sqref="AH22">
    <cfRule type="cellIs" priority="999" dxfId="1454" operator="greaterThan">
      <formula>AI22</formula>
    </cfRule>
  </conditionalFormatting>
  <conditionalFormatting sqref="AH23">
    <cfRule type="cellIs" priority="998" dxfId="1454" operator="greaterThan">
      <formula>AI23</formula>
    </cfRule>
  </conditionalFormatting>
  <conditionalFormatting sqref="AH24">
    <cfRule type="cellIs" priority="997" dxfId="1454" operator="greaterThan">
      <formula>AI24</formula>
    </cfRule>
  </conditionalFormatting>
  <conditionalFormatting sqref="AH25">
    <cfRule type="cellIs" priority="996" dxfId="1454" operator="greaterThan">
      <formula>AI25</formula>
    </cfRule>
  </conditionalFormatting>
  <conditionalFormatting sqref="AH26">
    <cfRule type="cellIs" priority="995" dxfId="1454" operator="greaterThan">
      <formula>AI26</formula>
    </cfRule>
  </conditionalFormatting>
  <conditionalFormatting sqref="AH27">
    <cfRule type="cellIs" priority="994" dxfId="1454" operator="greaterThan">
      <formula>AI27</formula>
    </cfRule>
  </conditionalFormatting>
  <conditionalFormatting sqref="AH28">
    <cfRule type="cellIs" priority="993" dxfId="1454" operator="greaterThan">
      <formula>AI28</formula>
    </cfRule>
  </conditionalFormatting>
  <conditionalFormatting sqref="AH29">
    <cfRule type="cellIs" priority="992" dxfId="1454" operator="greaterThan">
      <formula>AI29</formula>
    </cfRule>
  </conditionalFormatting>
  <conditionalFormatting sqref="AH30">
    <cfRule type="cellIs" priority="991" dxfId="1454" operator="greaterThan">
      <formula>AI30</formula>
    </cfRule>
  </conditionalFormatting>
  <conditionalFormatting sqref="AH31">
    <cfRule type="cellIs" priority="990" dxfId="1454" operator="greaterThan">
      <formula>AI31</formula>
    </cfRule>
  </conditionalFormatting>
  <conditionalFormatting sqref="AH32">
    <cfRule type="cellIs" priority="989" dxfId="1454" operator="greaterThan">
      <formula>AI32</formula>
    </cfRule>
  </conditionalFormatting>
  <conditionalFormatting sqref="AH33">
    <cfRule type="cellIs" priority="988" dxfId="1454" operator="greaterThan">
      <formula>AI33</formula>
    </cfRule>
  </conditionalFormatting>
  <conditionalFormatting sqref="AH34">
    <cfRule type="cellIs" priority="987" dxfId="1454" operator="greaterThan">
      <formula>AI34</formula>
    </cfRule>
  </conditionalFormatting>
  <conditionalFormatting sqref="AH35">
    <cfRule type="cellIs" priority="986" dxfId="1454" operator="greaterThan">
      <formula>AI35</formula>
    </cfRule>
  </conditionalFormatting>
  <conditionalFormatting sqref="AH36">
    <cfRule type="cellIs" priority="985" dxfId="1454" operator="greaterThan">
      <formula>AI36</formula>
    </cfRule>
  </conditionalFormatting>
  <conditionalFormatting sqref="AH37">
    <cfRule type="cellIs" priority="984" dxfId="1454" operator="greaterThan">
      <formula>AI37</formula>
    </cfRule>
  </conditionalFormatting>
  <conditionalFormatting sqref="AH38">
    <cfRule type="cellIs" priority="983" dxfId="1454" operator="greaterThan">
      <formula>AI38</formula>
    </cfRule>
  </conditionalFormatting>
  <conditionalFormatting sqref="AH39">
    <cfRule type="cellIs" priority="982" dxfId="1454" operator="greaterThan">
      <formula>AI39</formula>
    </cfRule>
  </conditionalFormatting>
  <conditionalFormatting sqref="AH40">
    <cfRule type="cellIs" priority="981" dxfId="1454" operator="greaterThan">
      <formula>AI40</formula>
    </cfRule>
  </conditionalFormatting>
  <conditionalFormatting sqref="AH41">
    <cfRule type="cellIs" priority="980" dxfId="1454" operator="greaterThan">
      <formula>AI41</formula>
    </cfRule>
  </conditionalFormatting>
  <conditionalFormatting sqref="AH42">
    <cfRule type="cellIs" priority="979" dxfId="1454" operator="greaterThan">
      <formula>AI42</formula>
    </cfRule>
  </conditionalFormatting>
  <conditionalFormatting sqref="AH43">
    <cfRule type="cellIs" priority="978" dxfId="1454" operator="greaterThan">
      <formula>AI43</formula>
    </cfRule>
  </conditionalFormatting>
  <conditionalFormatting sqref="AH44">
    <cfRule type="cellIs" priority="977" dxfId="1454" operator="greaterThan">
      <formula>AI44</formula>
    </cfRule>
  </conditionalFormatting>
  <conditionalFormatting sqref="AH45">
    <cfRule type="cellIs" priority="976" dxfId="1454" operator="greaterThan">
      <formula>AI45</formula>
    </cfRule>
  </conditionalFormatting>
  <conditionalFormatting sqref="AJ6:AJ45">
    <cfRule type="cellIs" priority="975" dxfId="1454" operator="greaterThan">
      <formula>AK6</formula>
    </cfRule>
  </conditionalFormatting>
  <conditionalFormatting sqref="AJ6:AJ45">
    <cfRule type="cellIs" priority="974" dxfId="1454" operator="greaterThan">
      <formula>AK6</formula>
    </cfRule>
  </conditionalFormatting>
  <conditionalFormatting sqref="AJ6:AJ45">
    <cfRule type="cellIs" priority="973" dxfId="1454" operator="greaterThan">
      <formula>AK6</formula>
    </cfRule>
  </conditionalFormatting>
  <conditionalFormatting sqref="AJ6:AJ45">
    <cfRule type="cellIs" priority="972" dxfId="1454" operator="greaterThan">
      <formula>AK6</formula>
    </cfRule>
  </conditionalFormatting>
  <conditionalFormatting sqref="AJ6:AJ45">
    <cfRule type="cellIs" priority="971" dxfId="1454" operator="greaterThan">
      <formula>AK6</formula>
    </cfRule>
  </conditionalFormatting>
  <conditionalFormatting sqref="AJ6:AJ45">
    <cfRule type="cellIs" priority="970" dxfId="1454" operator="greaterThan">
      <formula>AK6</formula>
    </cfRule>
  </conditionalFormatting>
  <conditionalFormatting sqref="AJ6:AJ45">
    <cfRule type="cellIs" priority="969" dxfId="1454" operator="greaterThan">
      <formula>AK6</formula>
    </cfRule>
  </conditionalFormatting>
  <conditionalFormatting sqref="AJ6:AJ45">
    <cfRule type="cellIs" priority="968" dxfId="1454" operator="greaterThan">
      <formula>AK6</formula>
    </cfRule>
  </conditionalFormatting>
  <conditionalFormatting sqref="AJ6">
    <cfRule type="cellIs" priority="967" dxfId="1454" operator="greaterThan">
      <formula>AK6</formula>
    </cfRule>
  </conditionalFormatting>
  <conditionalFormatting sqref="AJ8">
    <cfRule type="cellIs" priority="966" dxfId="1454" operator="greaterThan">
      <formula>AK8</formula>
    </cfRule>
  </conditionalFormatting>
  <conditionalFormatting sqref="AJ9">
    <cfRule type="cellIs" priority="965" dxfId="1454" operator="greaterThan">
      <formula>AK9</formula>
    </cfRule>
  </conditionalFormatting>
  <conditionalFormatting sqref="AJ7">
    <cfRule type="cellIs" priority="964" dxfId="1454" operator="greaterThan">
      <formula>AK7</formula>
    </cfRule>
  </conditionalFormatting>
  <conditionalFormatting sqref="AJ10">
    <cfRule type="cellIs" priority="963" dxfId="1454" operator="greaterThan">
      <formula>AK10</formula>
    </cfRule>
  </conditionalFormatting>
  <conditionalFormatting sqref="AJ11">
    <cfRule type="cellIs" priority="962" dxfId="1454" operator="greaterThan">
      <formula>AK11</formula>
    </cfRule>
  </conditionalFormatting>
  <conditionalFormatting sqref="AJ12">
    <cfRule type="cellIs" priority="961" dxfId="1454" operator="greaterThan">
      <formula>AK12</formula>
    </cfRule>
  </conditionalFormatting>
  <conditionalFormatting sqref="AJ13">
    <cfRule type="cellIs" priority="960" dxfId="1454" operator="greaterThan">
      <formula>AK13</formula>
    </cfRule>
  </conditionalFormatting>
  <conditionalFormatting sqref="AJ14">
    <cfRule type="cellIs" priority="959" dxfId="1454" operator="greaterThan">
      <formula>AK14</formula>
    </cfRule>
  </conditionalFormatting>
  <conditionalFormatting sqref="AJ15">
    <cfRule type="cellIs" priority="958" dxfId="1454" operator="greaterThan">
      <formula>AK15</formula>
    </cfRule>
  </conditionalFormatting>
  <conditionalFormatting sqref="AJ16">
    <cfRule type="cellIs" priority="957" dxfId="1454" operator="greaterThan">
      <formula>AK16</formula>
    </cfRule>
  </conditionalFormatting>
  <conditionalFormatting sqref="AJ17">
    <cfRule type="cellIs" priority="956" dxfId="1454" operator="greaterThan">
      <formula>AK17</formula>
    </cfRule>
  </conditionalFormatting>
  <conditionalFormatting sqref="AJ18">
    <cfRule type="cellIs" priority="955" dxfId="1454" operator="greaterThan">
      <formula>AK18</formula>
    </cfRule>
  </conditionalFormatting>
  <conditionalFormatting sqref="AJ19">
    <cfRule type="cellIs" priority="954" dxfId="1454" operator="greaterThan">
      <formula>AK19</formula>
    </cfRule>
  </conditionalFormatting>
  <conditionalFormatting sqref="AJ20">
    <cfRule type="cellIs" priority="953" dxfId="1454" operator="greaterThan">
      <formula>AK20</formula>
    </cfRule>
  </conditionalFormatting>
  <conditionalFormatting sqref="AJ21">
    <cfRule type="cellIs" priority="952" dxfId="1454" operator="greaterThan">
      <formula>AK21</formula>
    </cfRule>
  </conditionalFormatting>
  <conditionalFormatting sqref="AJ22">
    <cfRule type="cellIs" priority="951" dxfId="1454" operator="greaterThan">
      <formula>AK22</formula>
    </cfRule>
  </conditionalFormatting>
  <conditionalFormatting sqref="AJ23">
    <cfRule type="cellIs" priority="950" dxfId="1454" operator="greaterThan">
      <formula>AK23</formula>
    </cfRule>
  </conditionalFormatting>
  <conditionalFormatting sqref="AJ24">
    <cfRule type="cellIs" priority="949" dxfId="1454" operator="greaterThan">
      <formula>AK24</formula>
    </cfRule>
  </conditionalFormatting>
  <conditionalFormatting sqref="AJ25">
    <cfRule type="cellIs" priority="948" dxfId="1454" operator="greaterThan">
      <formula>AK25</formula>
    </cfRule>
  </conditionalFormatting>
  <conditionalFormatting sqref="AJ26">
    <cfRule type="cellIs" priority="947" dxfId="1454" operator="greaterThan">
      <formula>AK26</formula>
    </cfRule>
  </conditionalFormatting>
  <conditionalFormatting sqref="AJ27">
    <cfRule type="cellIs" priority="946" dxfId="1454" operator="greaterThan">
      <formula>AK27</formula>
    </cfRule>
  </conditionalFormatting>
  <conditionalFormatting sqref="AJ28">
    <cfRule type="cellIs" priority="945" dxfId="1454" operator="greaterThan">
      <formula>AK28</formula>
    </cfRule>
  </conditionalFormatting>
  <conditionalFormatting sqref="AJ29">
    <cfRule type="cellIs" priority="944" dxfId="1454" operator="greaterThan">
      <formula>AK29</formula>
    </cfRule>
  </conditionalFormatting>
  <conditionalFormatting sqref="AJ30">
    <cfRule type="cellIs" priority="943" dxfId="1454" operator="greaterThan">
      <formula>AK30</formula>
    </cfRule>
  </conditionalFormatting>
  <conditionalFormatting sqref="AJ31">
    <cfRule type="cellIs" priority="942" dxfId="1454" operator="greaterThan">
      <formula>AK31</formula>
    </cfRule>
  </conditionalFormatting>
  <conditionalFormatting sqref="AJ32">
    <cfRule type="cellIs" priority="941" dxfId="1454" operator="greaterThan">
      <formula>AK32</formula>
    </cfRule>
  </conditionalFormatting>
  <conditionalFormatting sqref="AJ33">
    <cfRule type="cellIs" priority="940" dxfId="1454" operator="greaterThan">
      <formula>AK33</formula>
    </cfRule>
  </conditionalFormatting>
  <conditionalFormatting sqref="AJ34">
    <cfRule type="cellIs" priority="939" dxfId="1454" operator="greaterThan">
      <formula>AK34</formula>
    </cfRule>
  </conditionalFormatting>
  <conditionalFormatting sqref="AJ35">
    <cfRule type="cellIs" priority="938" dxfId="1454" operator="greaterThan">
      <formula>AK35</formula>
    </cfRule>
  </conditionalFormatting>
  <conditionalFormatting sqref="AJ36">
    <cfRule type="cellIs" priority="937" dxfId="1454" operator="greaterThan">
      <formula>AK36</formula>
    </cfRule>
  </conditionalFormatting>
  <conditionalFormatting sqref="AJ37">
    <cfRule type="cellIs" priority="936" dxfId="1454" operator="greaterThan">
      <formula>AK37</formula>
    </cfRule>
  </conditionalFormatting>
  <conditionalFormatting sqref="AJ38">
    <cfRule type="cellIs" priority="935" dxfId="1454" operator="greaterThan">
      <formula>AK38</formula>
    </cfRule>
  </conditionalFormatting>
  <conditionalFormatting sqref="AJ39">
    <cfRule type="cellIs" priority="934" dxfId="1454" operator="greaterThan">
      <formula>AK39</formula>
    </cfRule>
  </conditionalFormatting>
  <conditionalFormatting sqref="AJ40">
    <cfRule type="cellIs" priority="933" dxfId="1454" operator="greaterThan">
      <formula>AK40</formula>
    </cfRule>
  </conditionalFormatting>
  <conditionalFormatting sqref="AJ41">
    <cfRule type="cellIs" priority="932" dxfId="1454" operator="greaterThan">
      <formula>AK41</formula>
    </cfRule>
  </conditionalFormatting>
  <conditionalFormatting sqref="AJ42">
    <cfRule type="cellIs" priority="931" dxfId="1454" operator="greaterThan">
      <formula>AK42</formula>
    </cfRule>
  </conditionalFormatting>
  <conditionalFormatting sqref="AJ43">
    <cfRule type="cellIs" priority="930" dxfId="1454" operator="greaterThan">
      <formula>AK43</formula>
    </cfRule>
  </conditionalFormatting>
  <conditionalFormatting sqref="AJ44">
    <cfRule type="cellIs" priority="929" dxfId="1454" operator="greaterThan">
      <formula>AK44</formula>
    </cfRule>
  </conditionalFormatting>
  <conditionalFormatting sqref="AJ45">
    <cfRule type="cellIs" priority="928" dxfId="1454" operator="greaterThan">
      <formula>AK45</formula>
    </cfRule>
  </conditionalFormatting>
  <conditionalFormatting sqref="AL6:AL45">
    <cfRule type="cellIs" priority="927" dxfId="1454" operator="greaterThan">
      <formula>AM6</formula>
    </cfRule>
  </conditionalFormatting>
  <conditionalFormatting sqref="AL6:AL45">
    <cfRule type="cellIs" priority="926" dxfId="1454" operator="greaterThan">
      <formula>AM6</formula>
    </cfRule>
  </conditionalFormatting>
  <conditionalFormatting sqref="AL6:AL45">
    <cfRule type="cellIs" priority="925" dxfId="1454" operator="greaterThan">
      <formula>AM6</formula>
    </cfRule>
  </conditionalFormatting>
  <conditionalFormatting sqref="AL6:AL45">
    <cfRule type="cellIs" priority="924" dxfId="1454" operator="greaterThan">
      <formula>AM6</formula>
    </cfRule>
  </conditionalFormatting>
  <conditionalFormatting sqref="AL6:AL45">
    <cfRule type="cellIs" priority="923" dxfId="1454" operator="greaterThan">
      <formula>AM6</formula>
    </cfRule>
  </conditionalFormatting>
  <conditionalFormatting sqref="AL6:AL45">
    <cfRule type="cellIs" priority="922" dxfId="1454" operator="greaterThan">
      <formula>AM6</formula>
    </cfRule>
  </conditionalFormatting>
  <conditionalFormatting sqref="AL6:AL45">
    <cfRule type="cellIs" priority="921" dxfId="1454" operator="greaterThan">
      <formula>AM6</formula>
    </cfRule>
  </conditionalFormatting>
  <conditionalFormatting sqref="AL6:AL45">
    <cfRule type="cellIs" priority="920" dxfId="1454" operator="greaterThan">
      <formula>AM6</formula>
    </cfRule>
  </conditionalFormatting>
  <conditionalFormatting sqref="AL6:AL45">
    <cfRule type="cellIs" priority="919" dxfId="1454" operator="greaterThan">
      <formula>AM6</formula>
    </cfRule>
  </conditionalFormatting>
  <conditionalFormatting sqref="AL6">
    <cfRule type="cellIs" priority="918" dxfId="1454" operator="greaterThan">
      <formula>AM6</formula>
    </cfRule>
  </conditionalFormatting>
  <conditionalFormatting sqref="AL8">
    <cfRule type="cellIs" priority="917" dxfId="1454" operator="greaterThan">
      <formula>AM8</formula>
    </cfRule>
  </conditionalFormatting>
  <conditionalFormatting sqref="AL9">
    <cfRule type="cellIs" priority="916" dxfId="1454" operator="greaterThan">
      <formula>AM9</formula>
    </cfRule>
  </conditionalFormatting>
  <conditionalFormatting sqref="AL7">
    <cfRule type="cellIs" priority="915" dxfId="1454" operator="greaterThan">
      <formula>AM7</formula>
    </cfRule>
  </conditionalFormatting>
  <conditionalFormatting sqref="AL10">
    <cfRule type="cellIs" priority="914" dxfId="1454" operator="greaterThan">
      <formula>AM10</formula>
    </cfRule>
  </conditionalFormatting>
  <conditionalFormatting sqref="AL11">
    <cfRule type="cellIs" priority="913" dxfId="1454" operator="greaterThan">
      <formula>AM11</formula>
    </cfRule>
  </conditionalFormatting>
  <conditionalFormatting sqref="AL12">
    <cfRule type="cellIs" priority="912" dxfId="1454" operator="greaterThan">
      <formula>AM12</formula>
    </cfRule>
  </conditionalFormatting>
  <conditionalFormatting sqref="AL13">
    <cfRule type="cellIs" priority="911" dxfId="1454" operator="greaterThan">
      <formula>AM13</formula>
    </cfRule>
  </conditionalFormatting>
  <conditionalFormatting sqref="AL14">
    <cfRule type="cellIs" priority="910" dxfId="1454" operator="greaterThan">
      <formula>AM14</formula>
    </cfRule>
  </conditionalFormatting>
  <conditionalFormatting sqref="AL15">
    <cfRule type="cellIs" priority="909" dxfId="1454" operator="greaterThan">
      <formula>AM15</formula>
    </cfRule>
  </conditionalFormatting>
  <conditionalFormatting sqref="AL16">
    <cfRule type="cellIs" priority="908" dxfId="1454" operator="greaterThan">
      <formula>AM16</formula>
    </cfRule>
  </conditionalFormatting>
  <conditionalFormatting sqref="AL17">
    <cfRule type="cellIs" priority="907" dxfId="1454" operator="greaterThan">
      <formula>AM17</formula>
    </cfRule>
  </conditionalFormatting>
  <conditionalFormatting sqref="AL18">
    <cfRule type="cellIs" priority="906" dxfId="1454" operator="greaterThan">
      <formula>AM18</formula>
    </cfRule>
  </conditionalFormatting>
  <conditionalFormatting sqref="AL19">
    <cfRule type="cellIs" priority="905" dxfId="1454" operator="greaterThan">
      <formula>AM19</formula>
    </cfRule>
  </conditionalFormatting>
  <conditionalFormatting sqref="AL20">
    <cfRule type="cellIs" priority="904" dxfId="1454" operator="greaterThan">
      <formula>AM20</formula>
    </cfRule>
  </conditionalFormatting>
  <conditionalFormatting sqref="AL21">
    <cfRule type="cellIs" priority="903" dxfId="1454" operator="greaterThan">
      <formula>AM21</formula>
    </cfRule>
  </conditionalFormatting>
  <conditionalFormatting sqref="AL22">
    <cfRule type="cellIs" priority="902" dxfId="1454" operator="greaterThan">
      <formula>AM22</formula>
    </cfRule>
  </conditionalFormatting>
  <conditionalFormatting sqref="AL23">
    <cfRule type="cellIs" priority="901" dxfId="1454" operator="greaterThan">
      <formula>AM23</formula>
    </cfRule>
  </conditionalFormatting>
  <conditionalFormatting sqref="AL24">
    <cfRule type="cellIs" priority="900" dxfId="1454" operator="greaterThan">
      <formula>AM24</formula>
    </cfRule>
  </conditionalFormatting>
  <conditionalFormatting sqref="AL25">
    <cfRule type="cellIs" priority="899" dxfId="1454" operator="greaterThan">
      <formula>AM25</formula>
    </cfRule>
  </conditionalFormatting>
  <conditionalFormatting sqref="AL26">
    <cfRule type="cellIs" priority="898" dxfId="1454" operator="greaterThan">
      <formula>AM26</formula>
    </cfRule>
  </conditionalFormatting>
  <conditionalFormatting sqref="AL27">
    <cfRule type="cellIs" priority="897" dxfId="1454" operator="greaterThan">
      <formula>AM27</formula>
    </cfRule>
  </conditionalFormatting>
  <conditionalFormatting sqref="AL28">
    <cfRule type="cellIs" priority="896" dxfId="1454" operator="greaterThan">
      <formula>AM28</formula>
    </cfRule>
  </conditionalFormatting>
  <conditionalFormatting sqref="AL29">
    <cfRule type="cellIs" priority="895" dxfId="1454" operator="greaterThan">
      <formula>AM29</formula>
    </cfRule>
  </conditionalFormatting>
  <conditionalFormatting sqref="AL30">
    <cfRule type="cellIs" priority="894" dxfId="1454" operator="greaterThan">
      <formula>AM30</formula>
    </cfRule>
  </conditionalFormatting>
  <conditionalFormatting sqref="AL31">
    <cfRule type="cellIs" priority="893" dxfId="1454" operator="greaterThan">
      <formula>AM31</formula>
    </cfRule>
  </conditionalFormatting>
  <conditionalFormatting sqref="AL32">
    <cfRule type="cellIs" priority="892" dxfId="1454" operator="greaterThan">
      <formula>AM32</formula>
    </cfRule>
  </conditionalFormatting>
  <conditionalFormatting sqref="AL33">
    <cfRule type="cellIs" priority="891" dxfId="1454" operator="greaterThan">
      <formula>AM33</formula>
    </cfRule>
  </conditionalFormatting>
  <conditionalFormatting sqref="AL34">
    <cfRule type="cellIs" priority="890" dxfId="1454" operator="greaterThan">
      <formula>AM34</formula>
    </cfRule>
  </conditionalFormatting>
  <conditionalFormatting sqref="AL35">
    <cfRule type="cellIs" priority="889" dxfId="1454" operator="greaterThan">
      <formula>AM35</formula>
    </cfRule>
  </conditionalFormatting>
  <conditionalFormatting sqref="AL36">
    <cfRule type="cellIs" priority="888" dxfId="1454" operator="greaterThan">
      <formula>AM36</formula>
    </cfRule>
  </conditionalFormatting>
  <conditionalFormatting sqref="AL37">
    <cfRule type="cellIs" priority="887" dxfId="1454" operator="greaterThan">
      <formula>AM37</formula>
    </cfRule>
  </conditionalFormatting>
  <conditionalFormatting sqref="AL38">
    <cfRule type="cellIs" priority="886" dxfId="1454" operator="greaterThan">
      <formula>AM38</formula>
    </cfRule>
  </conditionalFormatting>
  <conditionalFormatting sqref="AL39">
    <cfRule type="cellIs" priority="885" dxfId="1454" operator="greaterThan">
      <formula>AM39</formula>
    </cfRule>
  </conditionalFormatting>
  <conditionalFormatting sqref="AL40">
    <cfRule type="cellIs" priority="884" dxfId="1454" operator="greaterThan">
      <formula>AM40</formula>
    </cfRule>
  </conditionalFormatting>
  <conditionalFormatting sqref="AL41">
    <cfRule type="cellIs" priority="883" dxfId="1454" operator="greaterThan">
      <formula>AM41</formula>
    </cfRule>
  </conditionalFormatting>
  <conditionalFormatting sqref="AL42">
    <cfRule type="cellIs" priority="882" dxfId="1454" operator="greaterThan">
      <formula>AM42</formula>
    </cfRule>
  </conditionalFormatting>
  <conditionalFormatting sqref="AL43">
    <cfRule type="cellIs" priority="881" dxfId="1454" operator="greaterThan">
      <formula>AM43</formula>
    </cfRule>
  </conditionalFormatting>
  <conditionalFormatting sqref="AL44">
    <cfRule type="cellIs" priority="880" dxfId="1454" operator="greaterThan">
      <formula>AM44</formula>
    </cfRule>
  </conditionalFormatting>
  <conditionalFormatting sqref="AL45">
    <cfRule type="cellIs" priority="879" dxfId="1454" operator="greaterThan">
      <formula>AM45</formula>
    </cfRule>
  </conditionalFormatting>
  <conditionalFormatting sqref="AN6:AN45">
    <cfRule type="cellIs" priority="878" dxfId="1454" operator="greaterThan">
      <formula>AO6</formula>
    </cfRule>
  </conditionalFormatting>
  <conditionalFormatting sqref="AN6:AN45">
    <cfRule type="cellIs" priority="877" dxfId="1454" operator="greaterThan">
      <formula>AO6</formula>
    </cfRule>
  </conditionalFormatting>
  <conditionalFormatting sqref="AN6:AN45">
    <cfRule type="cellIs" priority="876" dxfId="1454" operator="greaterThan">
      <formula>AO6</formula>
    </cfRule>
  </conditionalFormatting>
  <conditionalFormatting sqref="AN6:AN45">
    <cfRule type="cellIs" priority="875" dxfId="1454" operator="greaterThan">
      <formula>AO6</formula>
    </cfRule>
  </conditionalFormatting>
  <conditionalFormatting sqref="AN6:AN45">
    <cfRule type="cellIs" priority="874" dxfId="1454" operator="greaterThan">
      <formula>AO6</formula>
    </cfRule>
  </conditionalFormatting>
  <conditionalFormatting sqref="AN6:AN45">
    <cfRule type="cellIs" priority="873" dxfId="1454" operator="greaterThan">
      <formula>AO6</formula>
    </cfRule>
  </conditionalFormatting>
  <conditionalFormatting sqref="AN6:AN45">
    <cfRule type="cellIs" priority="872" dxfId="1454" operator="greaterThan">
      <formula>AO6</formula>
    </cfRule>
  </conditionalFormatting>
  <conditionalFormatting sqref="AN6:AN45">
    <cfRule type="cellIs" priority="871" dxfId="1454" operator="greaterThan">
      <formula>AO6</formula>
    </cfRule>
  </conditionalFormatting>
  <conditionalFormatting sqref="AN6:AN45">
    <cfRule type="cellIs" priority="870" dxfId="1454" operator="greaterThan">
      <formula>AO6</formula>
    </cfRule>
  </conditionalFormatting>
  <conditionalFormatting sqref="AN6:AN45">
    <cfRule type="cellIs" priority="869" dxfId="1454" operator="greaterThan">
      <formula>AO6</formula>
    </cfRule>
  </conditionalFormatting>
  <conditionalFormatting sqref="AN6">
    <cfRule type="cellIs" priority="868" dxfId="1454" operator="greaterThan">
      <formula>AO6</formula>
    </cfRule>
  </conditionalFormatting>
  <conditionalFormatting sqref="AN8">
    <cfRule type="cellIs" priority="867" dxfId="1454" operator="greaterThan">
      <formula>AO8</formula>
    </cfRule>
  </conditionalFormatting>
  <conditionalFormatting sqref="AN9">
    <cfRule type="cellIs" priority="866" dxfId="1454" operator="greaterThan">
      <formula>AO9</formula>
    </cfRule>
  </conditionalFormatting>
  <conditionalFormatting sqref="AN7">
    <cfRule type="cellIs" priority="865" dxfId="1454" operator="greaterThan">
      <formula>AO7</formula>
    </cfRule>
  </conditionalFormatting>
  <conditionalFormatting sqref="AN10">
    <cfRule type="cellIs" priority="864" dxfId="1454" operator="greaterThan">
      <formula>AO10</formula>
    </cfRule>
  </conditionalFormatting>
  <conditionalFormatting sqref="AN11">
    <cfRule type="cellIs" priority="863" dxfId="1454" operator="greaterThan">
      <formula>AO11</formula>
    </cfRule>
  </conditionalFormatting>
  <conditionalFormatting sqref="AN12">
    <cfRule type="cellIs" priority="862" dxfId="1454" operator="greaterThan">
      <formula>AO12</formula>
    </cfRule>
  </conditionalFormatting>
  <conditionalFormatting sqref="AN13">
    <cfRule type="cellIs" priority="861" dxfId="1454" operator="greaterThan">
      <formula>AO13</formula>
    </cfRule>
  </conditionalFormatting>
  <conditionalFormatting sqref="AN14">
    <cfRule type="cellIs" priority="860" dxfId="1454" operator="greaterThan">
      <formula>AO14</formula>
    </cfRule>
  </conditionalFormatting>
  <conditionalFormatting sqref="AN15">
    <cfRule type="cellIs" priority="859" dxfId="1454" operator="greaterThan">
      <formula>AO15</formula>
    </cfRule>
  </conditionalFormatting>
  <conditionalFormatting sqref="AN16">
    <cfRule type="cellIs" priority="858" dxfId="1454" operator="greaterThan">
      <formula>AO16</formula>
    </cfRule>
  </conditionalFormatting>
  <conditionalFormatting sqref="AN17">
    <cfRule type="cellIs" priority="857" dxfId="1454" operator="greaterThan">
      <formula>AO17</formula>
    </cfRule>
  </conditionalFormatting>
  <conditionalFormatting sqref="AN18">
    <cfRule type="cellIs" priority="856" dxfId="1454" operator="greaterThan">
      <formula>AO18</formula>
    </cfRule>
  </conditionalFormatting>
  <conditionalFormatting sqref="AN19">
    <cfRule type="cellIs" priority="855" dxfId="1454" operator="greaterThan">
      <formula>AO19</formula>
    </cfRule>
  </conditionalFormatting>
  <conditionalFormatting sqref="AN20">
    <cfRule type="cellIs" priority="854" dxfId="1454" operator="greaterThan">
      <formula>AO20</formula>
    </cfRule>
  </conditionalFormatting>
  <conditionalFormatting sqref="AN21">
    <cfRule type="cellIs" priority="853" dxfId="1454" operator="greaterThan">
      <formula>AO21</formula>
    </cfRule>
  </conditionalFormatting>
  <conditionalFormatting sqref="AN22">
    <cfRule type="cellIs" priority="852" dxfId="1454" operator="greaterThan">
      <formula>AO22</formula>
    </cfRule>
  </conditionalFormatting>
  <conditionalFormatting sqref="AN23">
    <cfRule type="cellIs" priority="851" dxfId="1454" operator="greaterThan">
      <formula>AO23</formula>
    </cfRule>
  </conditionalFormatting>
  <conditionalFormatting sqref="AN24">
    <cfRule type="cellIs" priority="850" dxfId="1454" operator="greaterThan">
      <formula>AO24</formula>
    </cfRule>
  </conditionalFormatting>
  <conditionalFormatting sqref="AN25">
    <cfRule type="cellIs" priority="849" dxfId="1454" operator="greaterThan">
      <formula>AO25</formula>
    </cfRule>
  </conditionalFormatting>
  <conditionalFormatting sqref="AN26">
    <cfRule type="cellIs" priority="848" dxfId="1454" operator="greaterThan">
      <formula>AO26</formula>
    </cfRule>
  </conditionalFormatting>
  <conditionalFormatting sqref="AN27">
    <cfRule type="cellIs" priority="847" dxfId="1454" operator="greaterThan">
      <formula>AO27</formula>
    </cfRule>
  </conditionalFormatting>
  <conditionalFormatting sqref="AN28">
    <cfRule type="cellIs" priority="846" dxfId="1454" operator="greaterThan">
      <formula>AO28</formula>
    </cfRule>
  </conditionalFormatting>
  <conditionalFormatting sqref="AN29">
    <cfRule type="cellIs" priority="845" dxfId="1454" operator="greaterThan">
      <formula>AO29</formula>
    </cfRule>
  </conditionalFormatting>
  <conditionalFormatting sqref="AN30">
    <cfRule type="cellIs" priority="844" dxfId="1454" operator="greaterThan">
      <formula>AO30</formula>
    </cfRule>
  </conditionalFormatting>
  <conditionalFormatting sqref="AN31">
    <cfRule type="cellIs" priority="843" dxfId="1454" operator="greaterThan">
      <formula>AO31</formula>
    </cfRule>
  </conditionalFormatting>
  <conditionalFormatting sqref="AN32">
    <cfRule type="cellIs" priority="842" dxfId="1454" operator="greaterThan">
      <formula>AO32</formula>
    </cfRule>
  </conditionalFormatting>
  <conditionalFormatting sqref="AN33">
    <cfRule type="cellIs" priority="841" dxfId="1454" operator="greaterThan">
      <formula>AO33</formula>
    </cfRule>
  </conditionalFormatting>
  <conditionalFormatting sqref="AN34">
    <cfRule type="cellIs" priority="840" dxfId="1454" operator="greaterThan">
      <formula>AO34</formula>
    </cfRule>
  </conditionalFormatting>
  <conditionalFormatting sqref="AN35">
    <cfRule type="cellIs" priority="839" dxfId="1454" operator="greaterThan">
      <formula>AO35</formula>
    </cfRule>
  </conditionalFormatting>
  <conditionalFormatting sqref="AN36">
    <cfRule type="cellIs" priority="838" dxfId="1454" operator="greaterThan">
      <formula>AO36</formula>
    </cfRule>
  </conditionalFormatting>
  <conditionalFormatting sqref="AN37">
    <cfRule type="cellIs" priority="837" dxfId="1454" operator="greaterThan">
      <formula>AO37</formula>
    </cfRule>
  </conditionalFormatting>
  <conditionalFormatting sqref="AN38">
    <cfRule type="cellIs" priority="836" dxfId="1454" operator="greaterThan">
      <formula>AO38</formula>
    </cfRule>
  </conditionalFormatting>
  <conditionalFormatting sqref="AN39">
    <cfRule type="cellIs" priority="835" dxfId="1454" operator="greaterThan">
      <formula>AO39</formula>
    </cfRule>
  </conditionalFormatting>
  <conditionalFormatting sqref="AN40">
    <cfRule type="cellIs" priority="834" dxfId="1454" operator="greaterThan">
      <formula>AO40</formula>
    </cfRule>
  </conditionalFormatting>
  <conditionalFormatting sqref="AN41">
    <cfRule type="cellIs" priority="833" dxfId="1454" operator="greaterThan">
      <formula>AO41</formula>
    </cfRule>
  </conditionalFormatting>
  <conditionalFormatting sqref="AN42">
    <cfRule type="cellIs" priority="832" dxfId="1454" operator="greaterThan">
      <formula>AO42</formula>
    </cfRule>
  </conditionalFormatting>
  <conditionalFormatting sqref="AN43">
    <cfRule type="cellIs" priority="831" dxfId="1454" operator="greaterThan">
      <formula>AO43</formula>
    </cfRule>
  </conditionalFormatting>
  <conditionalFormatting sqref="AN44">
    <cfRule type="cellIs" priority="830" dxfId="1454" operator="greaterThan">
      <formula>AO44</formula>
    </cfRule>
  </conditionalFormatting>
  <conditionalFormatting sqref="AN45">
    <cfRule type="cellIs" priority="829" dxfId="1454" operator="greaterThan">
      <formula>AO45</formula>
    </cfRule>
  </conditionalFormatting>
  <conditionalFormatting sqref="AS6:AS45">
    <cfRule type="cellIs" priority="828" dxfId="1454" operator="greaterThan">
      <formula>AT6</formula>
    </cfRule>
  </conditionalFormatting>
  <conditionalFormatting sqref="AS6:AS45">
    <cfRule type="cellIs" priority="827" dxfId="1454" operator="greaterThan">
      <formula>AT6</formula>
    </cfRule>
  </conditionalFormatting>
  <conditionalFormatting sqref="AS6:AS45">
    <cfRule type="cellIs" priority="826" dxfId="1454" operator="greaterThan">
      <formula>AT6</formula>
    </cfRule>
  </conditionalFormatting>
  <conditionalFormatting sqref="AS6:AS45">
    <cfRule type="cellIs" priority="825" dxfId="1454" operator="greaterThan">
      <formula>AT6</formula>
    </cfRule>
  </conditionalFormatting>
  <conditionalFormatting sqref="AS6:AS45">
    <cfRule type="cellIs" priority="824" dxfId="1454" operator="greaterThan">
      <formula>AT6</formula>
    </cfRule>
  </conditionalFormatting>
  <conditionalFormatting sqref="AS6:AS45">
    <cfRule type="cellIs" priority="823" dxfId="1454" operator="greaterThan">
      <formula>AT6</formula>
    </cfRule>
  </conditionalFormatting>
  <conditionalFormatting sqref="AS6:AS45">
    <cfRule type="cellIs" priority="822" dxfId="1454" operator="greaterThan">
      <formula>AT6</formula>
    </cfRule>
  </conditionalFormatting>
  <conditionalFormatting sqref="AS6:AS45">
    <cfRule type="cellIs" priority="821" dxfId="1454" operator="greaterThan">
      <formula>AT6</formula>
    </cfRule>
  </conditionalFormatting>
  <conditionalFormatting sqref="AS6:AS45">
    <cfRule type="cellIs" priority="820" dxfId="1454" operator="greaterThan">
      <formula>AT6</formula>
    </cfRule>
  </conditionalFormatting>
  <conditionalFormatting sqref="AS6:AS45">
    <cfRule type="cellIs" priority="819" dxfId="1454" operator="greaterThan">
      <formula>AT6</formula>
    </cfRule>
  </conditionalFormatting>
  <conditionalFormatting sqref="AS6:AS45">
    <cfRule type="cellIs" priority="818" dxfId="1454" operator="greaterThan">
      <formula>AT6</formula>
    </cfRule>
  </conditionalFormatting>
  <conditionalFormatting sqref="AS6">
    <cfRule type="cellIs" priority="817" dxfId="1454" operator="greaterThan">
      <formula>AT6</formula>
    </cfRule>
  </conditionalFormatting>
  <conditionalFormatting sqref="AS8">
    <cfRule type="cellIs" priority="816" dxfId="1454" operator="greaterThan">
      <formula>AT8</formula>
    </cfRule>
  </conditionalFormatting>
  <conditionalFormatting sqref="AS9">
    <cfRule type="cellIs" priority="815" dxfId="1454" operator="greaterThan">
      <formula>AT9</formula>
    </cfRule>
  </conditionalFormatting>
  <conditionalFormatting sqref="AS7">
    <cfRule type="cellIs" priority="814" dxfId="1454" operator="greaterThan">
      <formula>AT7</formula>
    </cfRule>
  </conditionalFormatting>
  <conditionalFormatting sqref="AS10">
    <cfRule type="cellIs" priority="813" dxfId="1454" operator="greaterThan">
      <formula>AT10</formula>
    </cfRule>
  </conditionalFormatting>
  <conditionalFormatting sqref="AS11">
    <cfRule type="cellIs" priority="812" dxfId="1454" operator="greaterThan">
      <formula>AT11</formula>
    </cfRule>
  </conditionalFormatting>
  <conditionalFormatting sqref="AS12">
    <cfRule type="cellIs" priority="811" dxfId="1454" operator="greaterThan">
      <formula>AT12</formula>
    </cfRule>
  </conditionalFormatting>
  <conditionalFormatting sqref="AS13">
    <cfRule type="cellIs" priority="810" dxfId="1454" operator="greaterThan">
      <formula>AT13</formula>
    </cfRule>
  </conditionalFormatting>
  <conditionalFormatting sqref="AS14">
    <cfRule type="cellIs" priority="809" dxfId="1454" operator="greaterThan">
      <formula>AT14</formula>
    </cfRule>
  </conditionalFormatting>
  <conditionalFormatting sqref="AS15">
    <cfRule type="cellIs" priority="808" dxfId="1454" operator="greaterThan">
      <formula>AT15</formula>
    </cfRule>
  </conditionalFormatting>
  <conditionalFormatting sqref="AS16">
    <cfRule type="cellIs" priority="807" dxfId="1454" operator="greaterThan">
      <formula>AT16</formula>
    </cfRule>
  </conditionalFormatting>
  <conditionalFormatting sqref="AS17">
    <cfRule type="cellIs" priority="806" dxfId="1454" operator="greaterThan">
      <formula>AT17</formula>
    </cfRule>
  </conditionalFormatting>
  <conditionalFormatting sqref="AS18">
    <cfRule type="cellIs" priority="805" dxfId="1454" operator="greaterThan">
      <formula>AT18</formula>
    </cfRule>
  </conditionalFormatting>
  <conditionalFormatting sqref="AS19">
    <cfRule type="cellIs" priority="804" dxfId="1454" operator="greaterThan">
      <formula>AT19</formula>
    </cfRule>
  </conditionalFormatting>
  <conditionalFormatting sqref="AS20">
    <cfRule type="cellIs" priority="803" dxfId="1454" operator="greaterThan">
      <formula>AT20</formula>
    </cfRule>
  </conditionalFormatting>
  <conditionalFormatting sqref="AS21">
    <cfRule type="cellIs" priority="802" dxfId="1454" operator="greaterThan">
      <formula>AT21</formula>
    </cfRule>
  </conditionalFormatting>
  <conditionalFormatting sqref="AS22">
    <cfRule type="cellIs" priority="801" dxfId="1454" operator="greaterThan">
      <formula>AT22</formula>
    </cfRule>
  </conditionalFormatting>
  <conditionalFormatting sqref="AS23">
    <cfRule type="cellIs" priority="800" dxfId="1454" operator="greaterThan">
      <formula>AT23</formula>
    </cfRule>
  </conditionalFormatting>
  <conditionalFormatting sqref="AS24">
    <cfRule type="cellIs" priority="799" dxfId="1454" operator="greaterThan">
      <formula>AT24</formula>
    </cfRule>
  </conditionalFormatting>
  <conditionalFormatting sqref="AS25">
    <cfRule type="cellIs" priority="798" dxfId="1454" operator="greaterThan">
      <formula>AT25</formula>
    </cfRule>
  </conditionalFormatting>
  <conditionalFormatting sqref="AS26">
    <cfRule type="cellIs" priority="797" dxfId="1454" operator="greaterThan">
      <formula>AT26</formula>
    </cfRule>
  </conditionalFormatting>
  <conditionalFormatting sqref="AS27">
    <cfRule type="cellIs" priority="796" dxfId="1454" operator="greaterThan">
      <formula>AT27</formula>
    </cfRule>
  </conditionalFormatting>
  <conditionalFormatting sqref="AS28">
    <cfRule type="cellIs" priority="795" dxfId="1454" operator="greaterThan">
      <formula>AT28</formula>
    </cfRule>
  </conditionalFormatting>
  <conditionalFormatting sqref="AS29">
    <cfRule type="cellIs" priority="794" dxfId="1454" operator="greaterThan">
      <formula>AT29</formula>
    </cfRule>
  </conditionalFormatting>
  <conditionalFormatting sqref="AS30">
    <cfRule type="cellIs" priority="793" dxfId="1454" operator="greaterThan">
      <formula>AT30</formula>
    </cfRule>
  </conditionalFormatting>
  <conditionalFormatting sqref="AS31">
    <cfRule type="cellIs" priority="792" dxfId="1454" operator="greaterThan">
      <formula>AT31</formula>
    </cfRule>
  </conditionalFormatting>
  <conditionalFormatting sqref="AS32">
    <cfRule type="cellIs" priority="791" dxfId="1454" operator="greaterThan">
      <formula>AT32</formula>
    </cfRule>
  </conditionalFormatting>
  <conditionalFormatting sqref="AS33">
    <cfRule type="cellIs" priority="790" dxfId="1454" operator="greaterThan">
      <formula>AT33</formula>
    </cfRule>
  </conditionalFormatting>
  <conditionalFormatting sqref="AS34">
    <cfRule type="cellIs" priority="789" dxfId="1454" operator="greaterThan">
      <formula>AT34</formula>
    </cfRule>
  </conditionalFormatting>
  <conditionalFormatting sqref="AS35">
    <cfRule type="cellIs" priority="788" dxfId="1454" operator="greaterThan">
      <formula>AT35</formula>
    </cfRule>
  </conditionalFormatting>
  <conditionalFormatting sqref="AS36">
    <cfRule type="cellIs" priority="787" dxfId="1454" operator="greaterThan">
      <formula>AT36</formula>
    </cfRule>
  </conditionalFormatting>
  <conditionalFormatting sqref="AS37">
    <cfRule type="cellIs" priority="786" dxfId="1454" operator="greaterThan">
      <formula>AT37</formula>
    </cfRule>
  </conditionalFormatting>
  <conditionalFormatting sqref="AS38">
    <cfRule type="cellIs" priority="785" dxfId="1454" operator="greaterThan">
      <formula>AT38</formula>
    </cfRule>
  </conditionalFormatting>
  <conditionalFormatting sqref="AS39">
    <cfRule type="cellIs" priority="784" dxfId="1454" operator="greaterThan">
      <formula>AT39</formula>
    </cfRule>
  </conditionalFormatting>
  <conditionalFormatting sqref="AS40">
    <cfRule type="cellIs" priority="783" dxfId="1454" operator="greaterThan">
      <formula>AT40</formula>
    </cfRule>
  </conditionalFormatting>
  <conditionalFormatting sqref="AS41">
    <cfRule type="cellIs" priority="782" dxfId="1454" operator="greaterThan">
      <formula>AT41</formula>
    </cfRule>
  </conditionalFormatting>
  <conditionalFormatting sqref="AS42">
    <cfRule type="cellIs" priority="781" dxfId="1454" operator="greaterThan">
      <formula>AT42</formula>
    </cfRule>
  </conditionalFormatting>
  <conditionalFormatting sqref="AS43">
    <cfRule type="cellIs" priority="780" dxfId="1454" operator="greaterThan">
      <formula>AT43</formula>
    </cfRule>
  </conditionalFormatting>
  <conditionalFormatting sqref="AS44">
    <cfRule type="cellIs" priority="779" dxfId="1454" operator="greaterThan">
      <formula>AT44</formula>
    </cfRule>
  </conditionalFormatting>
  <conditionalFormatting sqref="AS45">
    <cfRule type="cellIs" priority="778" dxfId="1454" operator="greaterThan">
      <formula>AT45</formula>
    </cfRule>
  </conditionalFormatting>
  <conditionalFormatting sqref="E6">
    <cfRule type="cellIs" priority="777" dxfId="1454" operator="greaterThan">
      <formula>F6</formula>
    </cfRule>
  </conditionalFormatting>
  <conditionalFormatting sqref="E8">
    <cfRule type="cellIs" priority="776" dxfId="1454" operator="greaterThan">
      <formula>F8</formula>
    </cfRule>
  </conditionalFormatting>
  <conditionalFormatting sqref="E9">
    <cfRule type="cellIs" priority="775" dxfId="1454" operator="greaterThan">
      <formula>F9</formula>
    </cfRule>
  </conditionalFormatting>
  <conditionalFormatting sqref="E7">
    <cfRule type="cellIs" priority="774" dxfId="1454" operator="greaterThan">
      <formula>F7</formula>
    </cfRule>
  </conditionalFormatting>
  <conditionalFormatting sqref="E10">
    <cfRule type="cellIs" priority="773" dxfId="1454" operator="greaterThan">
      <formula>F10</formula>
    </cfRule>
  </conditionalFormatting>
  <conditionalFormatting sqref="E11">
    <cfRule type="cellIs" priority="772" dxfId="1454" operator="greaterThan">
      <formula>F11</formula>
    </cfRule>
  </conditionalFormatting>
  <conditionalFormatting sqref="E12">
    <cfRule type="cellIs" priority="771" dxfId="1454" operator="greaterThan">
      <formula>F12</formula>
    </cfRule>
  </conditionalFormatting>
  <conditionalFormatting sqref="E13">
    <cfRule type="cellIs" priority="770" dxfId="1454" operator="greaterThan">
      <formula>F13</formula>
    </cfRule>
  </conditionalFormatting>
  <conditionalFormatting sqref="E14">
    <cfRule type="cellIs" priority="769" dxfId="1454" operator="greaterThan">
      <formula>F14</formula>
    </cfRule>
  </conditionalFormatting>
  <conditionalFormatting sqref="E15">
    <cfRule type="cellIs" priority="768" dxfId="1454" operator="greaterThan">
      <formula>F15</formula>
    </cfRule>
  </conditionalFormatting>
  <conditionalFormatting sqref="E16">
    <cfRule type="cellIs" priority="767" dxfId="1454" operator="greaterThan">
      <formula>F16</formula>
    </cfRule>
  </conditionalFormatting>
  <conditionalFormatting sqref="E17">
    <cfRule type="cellIs" priority="766" dxfId="1454" operator="greaterThan">
      <formula>F17</formula>
    </cfRule>
  </conditionalFormatting>
  <conditionalFormatting sqref="E18">
    <cfRule type="cellIs" priority="765" dxfId="1454" operator="greaterThan">
      <formula>F18</formula>
    </cfRule>
  </conditionalFormatting>
  <conditionalFormatting sqref="E19">
    <cfRule type="cellIs" priority="764" dxfId="1454" operator="greaterThan">
      <formula>F19</formula>
    </cfRule>
  </conditionalFormatting>
  <conditionalFormatting sqref="E20">
    <cfRule type="cellIs" priority="763" dxfId="1454" operator="greaterThan">
      <formula>F20</formula>
    </cfRule>
  </conditionalFormatting>
  <conditionalFormatting sqref="E21">
    <cfRule type="cellIs" priority="762" dxfId="1454" operator="greaterThan">
      <formula>F21</formula>
    </cfRule>
  </conditionalFormatting>
  <conditionalFormatting sqref="E22">
    <cfRule type="cellIs" priority="761" dxfId="1454" operator="greaterThan">
      <formula>F22</formula>
    </cfRule>
  </conditionalFormatting>
  <conditionalFormatting sqref="E23">
    <cfRule type="cellIs" priority="760" dxfId="1454" operator="greaterThan">
      <formula>F23</formula>
    </cfRule>
  </conditionalFormatting>
  <conditionalFormatting sqref="E24">
    <cfRule type="cellIs" priority="759" dxfId="1454" operator="greaterThan">
      <formula>F24</formula>
    </cfRule>
  </conditionalFormatting>
  <conditionalFormatting sqref="E25">
    <cfRule type="cellIs" priority="758" dxfId="1454" operator="greaterThan">
      <formula>F25</formula>
    </cfRule>
  </conditionalFormatting>
  <conditionalFormatting sqref="E26">
    <cfRule type="cellIs" priority="757" dxfId="1454" operator="greaterThan">
      <formula>F26</formula>
    </cfRule>
  </conditionalFormatting>
  <conditionalFormatting sqref="E27">
    <cfRule type="cellIs" priority="756" dxfId="1454" operator="greaterThan">
      <formula>F27</formula>
    </cfRule>
  </conditionalFormatting>
  <conditionalFormatting sqref="E28">
    <cfRule type="cellIs" priority="755" dxfId="1454" operator="greaterThan">
      <formula>F28</formula>
    </cfRule>
  </conditionalFormatting>
  <conditionalFormatting sqref="E29">
    <cfRule type="cellIs" priority="754" dxfId="1454" operator="greaterThan">
      <formula>F29</formula>
    </cfRule>
  </conditionalFormatting>
  <conditionalFormatting sqref="E30">
    <cfRule type="cellIs" priority="753" dxfId="1454" operator="greaterThan">
      <formula>F30</formula>
    </cfRule>
  </conditionalFormatting>
  <conditionalFormatting sqref="E31">
    <cfRule type="cellIs" priority="752" dxfId="1454" operator="greaterThan">
      <formula>F31</formula>
    </cfRule>
  </conditionalFormatting>
  <conditionalFormatting sqref="E32">
    <cfRule type="cellIs" priority="751" dxfId="1454" operator="greaterThan">
      <formula>F32</formula>
    </cfRule>
  </conditionalFormatting>
  <conditionalFormatting sqref="E33">
    <cfRule type="cellIs" priority="750" dxfId="1454" operator="greaterThan">
      <formula>F33</formula>
    </cfRule>
  </conditionalFormatting>
  <conditionalFormatting sqref="E34">
    <cfRule type="cellIs" priority="749" dxfId="1454" operator="greaterThan">
      <formula>F34</formula>
    </cfRule>
  </conditionalFormatting>
  <conditionalFormatting sqref="E35">
    <cfRule type="cellIs" priority="748" dxfId="1454" operator="greaterThan">
      <formula>F35</formula>
    </cfRule>
  </conditionalFormatting>
  <conditionalFormatting sqref="E36">
    <cfRule type="cellIs" priority="747" dxfId="1454" operator="greaterThan">
      <formula>F36</formula>
    </cfRule>
  </conditionalFormatting>
  <conditionalFormatting sqref="E37">
    <cfRule type="cellIs" priority="746" dxfId="1454" operator="greaterThan">
      <formula>F37</formula>
    </cfRule>
  </conditionalFormatting>
  <conditionalFormatting sqref="E38">
    <cfRule type="cellIs" priority="745" dxfId="1454" operator="greaterThan">
      <formula>F38</formula>
    </cfRule>
  </conditionalFormatting>
  <conditionalFormatting sqref="E39">
    <cfRule type="cellIs" priority="744" dxfId="1454" operator="greaterThan">
      <formula>F39</formula>
    </cfRule>
  </conditionalFormatting>
  <conditionalFormatting sqref="E40">
    <cfRule type="cellIs" priority="743" dxfId="1454" operator="greaterThan">
      <formula>F40</formula>
    </cfRule>
  </conditionalFormatting>
  <conditionalFormatting sqref="E41">
    <cfRule type="cellIs" priority="742" dxfId="1454" operator="greaterThan">
      <formula>F41</formula>
    </cfRule>
  </conditionalFormatting>
  <conditionalFormatting sqref="E42">
    <cfRule type="cellIs" priority="741" dxfId="1454" operator="greaterThan">
      <formula>F42</formula>
    </cfRule>
  </conditionalFormatting>
  <conditionalFormatting sqref="E43">
    <cfRule type="cellIs" priority="740" dxfId="1454" operator="greaterThan">
      <formula>F43</formula>
    </cfRule>
  </conditionalFormatting>
  <conditionalFormatting sqref="E44">
    <cfRule type="cellIs" priority="739" dxfId="1454" operator="greaterThan">
      <formula>F44</formula>
    </cfRule>
  </conditionalFormatting>
  <conditionalFormatting sqref="E45">
    <cfRule type="cellIs" priority="738" dxfId="1454" operator="greaterThan">
      <formula>F45</formula>
    </cfRule>
  </conditionalFormatting>
  <conditionalFormatting sqref="G6">
    <cfRule type="cellIs" priority="737" dxfId="1454" operator="greaterThan">
      <formula>H6</formula>
    </cfRule>
  </conditionalFormatting>
  <conditionalFormatting sqref="G8">
    <cfRule type="cellIs" priority="736" dxfId="1454" operator="greaterThan">
      <formula>H8</formula>
    </cfRule>
  </conditionalFormatting>
  <conditionalFormatting sqref="G9">
    <cfRule type="cellIs" priority="735" dxfId="1454" operator="greaterThan">
      <formula>H9</formula>
    </cfRule>
  </conditionalFormatting>
  <conditionalFormatting sqref="G7">
    <cfRule type="cellIs" priority="734" dxfId="1454" operator="greaterThan">
      <formula>H7</formula>
    </cfRule>
  </conditionalFormatting>
  <conditionalFormatting sqref="G10">
    <cfRule type="cellIs" priority="733" dxfId="1454" operator="greaterThan">
      <formula>H10</formula>
    </cfRule>
  </conditionalFormatting>
  <conditionalFormatting sqref="G11">
    <cfRule type="cellIs" priority="732" dxfId="1454" operator="greaterThan">
      <formula>H11</formula>
    </cfRule>
  </conditionalFormatting>
  <conditionalFormatting sqref="G12">
    <cfRule type="cellIs" priority="731" dxfId="1454" operator="greaterThan">
      <formula>H12</formula>
    </cfRule>
  </conditionalFormatting>
  <conditionalFormatting sqref="G13">
    <cfRule type="cellIs" priority="730" dxfId="1454" operator="greaterThan">
      <formula>H13</formula>
    </cfRule>
  </conditionalFormatting>
  <conditionalFormatting sqref="G14">
    <cfRule type="cellIs" priority="729" dxfId="1454" operator="greaterThan">
      <formula>H14</formula>
    </cfRule>
  </conditionalFormatting>
  <conditionalFormatting sqref="G15">
    <cfRule type="cellIs" priority="728" dxfId="1454" operator="greaterThan">
      <formula>H15</formula>
    </cfRule>
  </conditionalFormatting>
  <conditionalFormatting sqref="G16">
    <cfRule type="cellIs" priority="727" dxfId="1454" operator="greaterThan">
      <formula>H16</formula>
    </cfRule>
  </conditionalFormatting>
  <conditionalFormatting sqref="G17">
    <cfRule type="cellIs" priority="726" dxfId="1454" operator="greaterThan">
      <formula>H17</formula>
    </cfRule>
  </conditionalFormatting>
  <conditionalFormatting sqref="G18">
    <cfRule type="cellIs" priority="725" dxfId="1454" operator="greaterThan">
      <formula>H18</formula>
    </cfRule>
  </conditionalFormatting>
  <conditionalFormatting sqref="G19">
    <cfRule type="cellIs" priority="724" dxfId="1454" operator="greaterThan">
      <formula>H19</formula>
    </cfRule>
  </conditionalFormatting>
  <conditionalFormatting sqref="G20">
    <cfRule type="cellIs" priority="723" dxfId="1454" operator="greaterThan">
      <formula>H20</formula>
    </cfRule>
  </conditionalFormatting>
  <conditionalFormatting sqref="G21">
    <cfRule type="cellIs" priority="722" dxfId="1454" operator="greaterThan">
      <formula>H21</formula>
    </cfRule>
  </conditionalFormatting>
  <conditionalFormatting sqref="G22">
    <cfRule type="cellIs" priority="721" dxfId="1454" operator="greaterThan">
      <formula>H22</formula>
    </cfRule>
  </conditionalFormatting>
  <conditionalFormatting sqref="G23">
    <cfRule type="cellIs" priority="720" dxfId="1454" operator="greaterThan">
      <formula>H23</formula>
    </cfRule>
  </conditionalFormatting>
  <conditionalFormatting sqref="G24">
    <cfRule type="cellIs" priority="719" dxfId="1454" operator="greaterThan">
      <formula>H24</formula>
    </cfRule>
  </conditionalFormatting>
  <conditionalFormatting sqref="G25">
    <cfRule type="cellIs" priority="718" dxfId="1454" operator="greaterThan">
      <formula>H25</formula>
    </cfRule>
  </conditionalFormatting>
  <conditionalFormatting sqref="G26">
    <cfRule type="cellIs" priority="717" dxfId="1454" operator="greaterThan">
      <formula>H26</formula>
    </cfRule>
  </conditionalFormatting>
  <conditionalFormatting sqref="G27">
    <cfRule type="cellIs" priority="716" dxfId="1454" operator="greaterThan">
      <formula>H27</formula>
    </cfRule>
  </conditionalFormatting>
  <conditionalFormatting sqref="G28">
    <cfRule type="cellIs" priority="715" dxfId="1454" operator="greaterThan">
      <formula>H28</formula>
    </cfRule>
  </conditionalFormatting>
  <conditionalFormatting sqref="G29">
    <cfRule type="cellIs" priority="714" dxfId="1454" operator="greaterThan">
      <formula>H29</formula>
    </cfRule>
  </conditionalFormatting>
  <conditionalFormatting sqref="G30">
    <cfRule type="cellIs" priority="713" dxfId="1454" operator="greaterThan">
      <formula>H30</formula>
    </cfRule>
  </conditionalFormatting>
  <conditionalFormatting sqref="G31">
    <cfRule type="cellIs" priority="712" dxfId="1454" operator="greaterThan">
      <formula>H31</formula>
    </cfRule>
  </conditionalFormatting>
  <conditionalFormatting sqref="G32">
    <cfRule type="cellIs" priority="711" dxfId="1454" operator="greaterThan">
      <formula>H32</formula>
    </cfRule>
  </conditionalFormatting>
  <conditionalFormatting sqref="G33">
    <cfRule type="cellIs" priority="710" dxfId="1454" operator="greaterThan">
      <formula>H33</formula>
    </cfRule>
  </conditionalFormatting>
  <conditionalFormatting sqref="G34">
    <cfRule type="cellIs" priority="709" dxfId="1454" operator="greaterThan">
      <formula>H34</formula>
    </cfRule>
  </conditionalFormatting>
  <conditionalFormatting sqref="G35">
    <cfRule type="cellIs" priority="708" dxfId="1454" operator="greaterThan">
      <formula>H35</formula>
    </cfRule>
  </conditionalFormatting>
  <conditionalFormatting sqref="G36">
    <cfRule type="cellIs" priority="707" dxfId="1454" operator="greaterThan">
      <formula>H36</formula>
    </cfRule>
  </conditionalFormatting>
  <conditionalFormatting sqref="G37">
    <cfRule type="cellIs" priority="706" dxfId="1454" operator="greaterThan">
      <formula>H37</formula>
    </cfRule>
  </conditionalFormatting>
  <conditionalFormatting sqref="G38">
    <cfRule type="cellIs" priority="705" dxfId="1454" operator="greaterThan">
      <formula>H38</formula>
    </cfRule>
  </conditionalFormatting>
  <conditionalFormatting sqref="G39">
    <cfRule type="cellIs" priority="704" dxfId="1454" operator="greaterThan">
      <formula>H39</formula>
    </cfRule>
  </conditionalFormatting>
  <conditionalFormatting sqref="G40">
    <cfRule type="cellIs" priority="703" dxfId="1454" operator="greaterThan">
      <formula>H40</formula>
    </cfRule>
  </conditionalFormatting>
  <conditionalFormatting sqref="G41">
    <cfRule type="cellIs" priority="702" dxfId="1454" operator="greaterThan">
      <formula>H41</formula>
    </cfRule>
  </conditionalFormatting>
  <conditionalFormatting sqref="G42">
    <cfRule type="cellIs" priority="701" dxfId="1454" operator="greaterThan">
      <formula>H42</formula>
    </cfRule>
  </conditionalFormatting>
  <conditionalFormatting sqref="G43">
    <cfRule type="cellIs" priority="700" dxfId="1454" operator="greaterThan">
      <formula>H43</formula>
    </cfRule>
  </conditionalFormatting>
  <conditionalFormatting sqref="G44">
    <cfRule type="cellIs" priority="699" dxfId="1454" operator="greaterThan">
      <formula>H44</formula>
    </cfRule>
  </conditionalFormatting>
  <conditionalFormatting sqref="G45">
    <cfRule type="cellIs" priority="698" dxfId="1454" operator="greaterThan">
      <formula>H45</formula>
    </cfRule>
  </conditionalFormatting>
  <conditionalFormatting sqref="I6">
    <cfRule type="cellIs" priority="697" dxfId="1454" operator="greaterThan">
      <formula>J6</formula>
    </cfRule>
  </conditionalFormatting>
  <conditionalFormatting sqref="I8">
    <cfRule type="cellIs" priority="696" dxfId="1454" operator="greaterThan">
      <formula>J8</formula>
    </cfRule>
  </conditionalFormatting>
  <conditionalFormatting sqref="I9">
    <cfRule type="cellIs" priority="695" dxfId="1454" operator="greaterThan">
      <formula>J9</formula>
    </cfRule>
  </conditionalFormatting>
  <conditionalFormatting sqref="I7">
    <cfRule type="cellIs" priority="694" dxfId="1454" operator="greaterThan">
      <formula>J7</formula>
    </cfRule>
  </conditionalFormatting>
  <conditionalFormatting sqref="I10">
    <cfRule type="cellIs" priority="693" dxfId="1454" operator="greaterThan">
      <formula>J10</formula>
    </cfRule>
  </conditionalFormatting>
  <conditionalFormatting sqref="I11">
    <cfRule type="cellIs" priority="692" dxfId="1454" operator="greaterThan">
      <formula>J11</formula>
    </cfRule>
  </conditionalFormatting>
  <conditionalFormatting sqref="I12">
    <cfRule type="cellIs" priority="691" dxfId="1454" operator="greaterThan">
      <formula>J12</formula>
    </cfRule>
  </conditionalFormatting>
  <conditionalFormatting sqref="I13">
    <cfRule type="cellIs" priority="690" dxfId="1454" operator="greaterThan">
      <formula>J13</formula>
    </cfRule>
  </conditionalFormatting>
  <conditionalFormatting sqref="I14">
    <cfRule type="cellIs" priority="689" dxfId="1454" operator="greaterThan">
      <formula>J14</formula>
    </cfRule>
  </conditionalFormatting>
  <conditionalFormatting sqref="I15">
    <cfRule type="cellIs" priority="688" dxfId="1454" operator="greaterThan">
      <formula>J15</formula>
    </cfRule>
  </conditionalFormatting>
  <conditionalFormatting sqref="I16">
    <cfRule type="cellIs" priority="687" dxfId="1454" operator="greaterThan">
      <formula>J16</formula>
    </cfRule>
  </conditionalFormatting>
  <conditionalFormatting sqref="I17">
    <cfRule type="cellIs" priority="686" dxfId="1454" operator="greaterThan">
      <formula>J17</formula>
    </cfRule>
  </conditionalFormatting>
  <conditionalFormatting sqref="I18">
    <cfRule type="cellIs" priority="685" dxfId="1454" operator="greaterThan">
      <formula>J18</formula>
    </cfRule>
  </conditionalFormatting>
  <conditionalFormatting sqref="I19">
    <cfRule type="cellIs" priority="684" dxfId="1454" operator="greaterThan">
      <formula>J19</formula>
    </cfRule>
  </conditionalFormatting>
  <conditionalFormatting sqref="I20">
    <cfRule type="cellIs" priority="683" dxfId="1454" operator="greaterThan">
      <formula>J20</formula>
    </cfRule>
  </conditionalFormatting>
  <conditionalFormatting sqref="I21">
    <cfRule type="cellIs" priority="682" dxfId="1454" operator="greaterThan">
      <formula>J21</formula>
    </cfRule>
  </conditionalFormatting>
  <conditionalFormatting sqref="I22">
    <cfRule type="cellIs" priority="681" dxfId="1454" operator="greaterThan">
      <formula>J22</formula>
    </cfRule>
  </conditionalFormatting>
  <conditionalFormatting sqref="I23">
    <cfRule type="cellIs" priority="680" dxfId="1454" operator="greaterThan">
      <formula>J23</formula>
    </cfRule>
  </conditionalFormatting>
  <conditionalFormatting sqref="I24">
    <cfRule type="cellIs" priority="679" dxfId="1454" operator="greaterThan">
      <formula>J24</formula>
    </cfRule>
  </conditionalFormatting>
  <conditionalFormatting sqref="I25">
    <cfRule type="cellIs" priority="678" dxfId="1454" operator="greaterThan">
      <formula>J25</formula>
    </cfRule>
  </conditionalFormatting>
  <conditionalFormatting sqref="I26">
    <cfRule type="cellIs" priority="677" dxfId="1454" operator="greaterThan">
      <formula>J26</formula>
    </cfRule>
  </conditionalFormatting>
  <conditionalFormatting sqref="I27">
    <cfRule type="cellIs" priority="676" dxfId="1454" operator="greaterThan">
      <formula>J27</formula>
    </cfRule>
  </conditionalFormatting>
  <conditionalFormatting sqref="I28">
    <cfRule type="cellIs" priority="675" dxfId="1454" operator="greaterThan">
      <formula>J28</formula>
    </cfRule>
  </conditionalFormatting>
  <conditionalFormatting sqref="I29">
    <cfRule type="cellIs" priority="674" dxfId="1454" operator="greaterThan">
      <formula>J29</formula>
    </cfRule>
  </conditionalFormatting>
  <conditionalFormatting sqref="I30">
    <cfRule type="cellIs" priority="673" dxfId="1454" operator="greaterThan">
      <formula>J30</formula>
    </cfRule>
  </conditionalFormatting>
  <conditionalFormatting sqref="I31">
    <cfRule type="cellIs" priority="672" dxfId="1454" operator="greaterThan">
      <formula>J31</formula>
    </cfRule>
  </conditionalFormatting>
  <conditionalFormatting sqref="I32">
    <cfRule type="cellIs" priority="671" dxfId="1454" operator="greaterThan">
      <formula>J32</formula>
    </cfRule>
  </conditionalFormatting>
  <conditionalFormatting sqref="I33">
    <cfRule type="cellIs" priority="670" dxfId="1454" operator="greaterThan">
      <formula>J33</formula>
    </cfRule>
  </conditionalFormatting>
  <conditionalFormatting sqref="I34">
    <cfRule type="cellIs" priority="669" dxfId="1454" operator="greaterThan">
      <formula>J34</formula>
    </cfRule>
  </conditionalFormatting>
  <conditionalFormatting sqref="I35">
    <cfRule type="cellIs" priority="668" dxfId="1454" operator="greaterThan">
      <formula>J35</formula>
    </cfRule>
  </conditionalFormatting>
  <conditionalFormatting sqref="I36">
    <cfRule type="cellIs" priority="667" dxfId="1454" operator="greaterThan">
      <formula>J36</formula>
    </cfRule>
  </conditionalFormatting>
  <conditionalFormatting sqref="I37">
    <cfRule type="cellIs" priority="666" dxfId="1454" operator="greaterThan">
      <formula>J37</formula>
    </cfRule>
  </conditionalFormatting>
  <conditionalFormatting sqref="I38">
    <cfRule type="cellIs" priority="665" dxfId="1454" operator="greaterThan">
      <formula>J38</formula>
    </cfRule>
  </conditionalFormatting>
  <conditionalFormatting sqref="I39">
    <cfRule type="cellIs" priority="664" dxfId="1454" operator="greaterThan">
      <formula>J39</formula>
    </cfRule>
  </conditionalFormatting>
  <conditionalFormatting sqref="I40">
    <cfRule type="cellIs" priority="663" dxfId="1454" operator="greaterThan">
      <formula>J40</formula>
    </cfRule>
  </conditionalFormatting>
  <conditionalFormatting sqref="I41">
    <cfRule type="cellIs" priority="662" dxfId="1454" operator="greaterThan">
      <formula>J41</formula>
    </cfRule>
  </conditionalFormatting>
  <conditionalFormatting sqref="I42">
    <cfRule type="cellIs" priority="661" dxfId="1454" operator="greaterThan">
      <formula>J42</formula>
    </cfRule>
  </conditionalFormatting>
  <conditionalFormatting sqref="I43">
    <cfRule type="cellIs" priority="660" dxfId="1454" operator="greaterThan">
      <formula>J43</formula>
    </cfRule>
  </conditionalFormatting>
  <conditionalFormatting sqref="I44">
    <cfRule type="cellIs" priority="659" dxfId="1454" operator="greaterThan">
      <formula>J44</formula>
    </cfRule>
  </conditionalFormatting>
  <conditionalFormatting sqref="I45">
    <cfRule type="cellIs" priority="658" dxfId="1454" operator="greaterThan">
      <formula>J45</formula>
    </cfRule>
  </conditionalFormatting>
  <conditionalFormatting sqref="G6">
    <cfRule type="cellIs" priority="657" dxfId="1454" operator="greaterThan">
      <formula>H6</formula>
    </cfRule>
  </conditionalFormatting>
  <conditionalFormatting sqref="G8">
    <cfRule type="cellIs" priority="656" dxfId="1454" operator="greaterThan">
      <formula>H8</formula>
    </cfRule>
  </conditionalFormatting>
  <conditionalFormatting sqref="G9">
    <cfRule type="cellIs" priority="655" dxfId="1454" operator="greaterThan">
      <formula>H9</formula>
    </cfRule>
  </conditionalFormatting>
  <conditionalFormatting sqref="G7">
    <cfRule type="cellIs" priority="654" dxfId="1454" operator="greaterThan">
      <formula>H7</formula>
    </cfRule>
  </conditionalFormatting>
  <conditionalFormatting sqref="G10">
    <cfRule type="cellIs" priority="653" dxfId="1454" operator="greaterThan">
      <formula>H10</formula>
    </cfRule>
  </conditionalFormatting>
  <conditionalFormatting sqref="G11">
    <cfRule type="cellIs" priority="652" dxfId="1454" operator="greaterThan">
      <formula>H11</formula>
    </cfRule>
  </conditionalFormatting>
  <conditionalFormatting sqref="G12">
    <cfRule type="cellIs" priority="651" dxfId="1454" operator="greaterThan">
      <formula>H12</formula>
    </cfRule>
  </conditionalFormatting>
  <conditionalFormatting sqref="G13">
    <cfRule type="cellIs" priority="650" dxfId="1454" operator="greaterThan">
      <formula>H13</formula>
    </cfRule>
  </conditionalFormatting>
  <conditionalFormatting sqref="G14">
    <cfRule type="cellIs" priority="649" dxfId="1454" operator="greaterThan">
      <formula>H14</formula>
    </cfRule>
  </conditionalFormatting>
  <conditionalFormatting sqref="G15">
    <cfRule type="cellIs" priority="648" dxfId="1454" operator="greaterThan">
      <formula>H15</formula>
    </cfRule>
  </conditionalFormatting>
  <conditionalFormatting sqref="G16">
    <cfRule type="cellIs" priority="647" dxfId="1454" operator="greaterThan">
      <formula>H16</formula>
    </cfRule>
  </conditionalFormatting>
  <conditionalFormatting sqref="G17">
    <cfRule type="cellIs" priority="646" dxfId="1454" operator="greaterThan">
      <formula>H17</formula>
    </cfRule>
  </conditionalFormatting>
  <conditionalFormatting sqref="G18">
    <cfRule type="cellIs" priority="645" dxfId="1454" operator="greaterThan">
      <formula>H18</formula>
    </cfRule>
  </conditionalFormatting>
  <conditionalFormatting sqref="G19">
    <cfRule type="cellIs" priority="644" dxfId="1454" operator="greaterThan">
      <formula>H19</formula>
    </cfRule>
  </conditionalFormatting>
  <conditionalFormatting sqref="G20">
    <cfRule type="cellIs" priority="643" dxfId="1454" operator="greaterThan">
      <formula>H20</formula>
    </cfRule>
  </conditionalFormatting>
  <conditionalFormatting sqref="G21">
    <cfRule type="cellIs" priority="642" dxfId="1454" operator="greaterThan">
      <formula>H21</formula>
    </cfRule>
  </conditionalFormatting>
  <conditionalFormatting sqref="G22">
    <cfRule type="cellIs" priority="641" dxfId="1454" operator="greaterThan">
      <formula>H22</formula>
    </cfRule>
  </conditionalFormatting>
  <conditionalFormatting sqref="G23">
    <cfRule type="cellIs" priority="640" dxfId="1454" operator="greaterThan">
      <formula>H23</formula>
    </cfRule>
  </conditionalFormatting>
  <conditionalFormatting sqref="G24">
    <cfRule type="cellIs" priority="639" dxfId="1454" operator="greaterThan">
      <formula>H24</formula>
    </cfRule>
  </conditionalFormatting>
  <conditionalFormatting sqref="G25">
    <cfRule type="cellIs" priority="638" dxfId="1454" operator="greaterThan">
      <formula>H25</formula>
    </cfRule>
  </conditionalFormatting>
  <conditionalFormatting sqref="G26">
    <cfRule type="cellIs" priority="637" dxfId="1454" operator="greaterThan">
      <formula>H26</formula>
    </cfRule>
  </conditionalFormatting>
  <conditionalFormatting sqref="G27">
    <cfRule type="cellIs" priority="636" dxfId="1454" operator="greaterThan">
      <formula>H27</formula>
    </cfRule>
  </conditionalFormatting>
  <conditionalFormatting sqref="G28">
    <cfRule type="cellIs" priority="635" dxfId="1454" operator="greaterThan">
      <formula>H28</formula>
    </cfRule>
  </conditionalFormatting>
  <conditionalFormatting sqref="G29">
    <cfRule type="cellIs" priority="634" dxfId="1454" operator="greaterThan">
      <formula>H29</formula>
    </cfRule>
  </conditionalFormatting>
  <conditionalFormatting sqref="G30">
    <cfRule type="cellIs" priority="633" dxfId="1454" operator="greaterThan">
      <formula>H30</formula>
    </cfRule>
  </conditionalFormatting>
  <conditionalFormatting sqref="G31">
    <cfRule type="cellIs" priority="632" dxfId="1454" operator="greaterThan">
      <formula>H31</formula>
    </cfRule>
  </conditionalFormatting>
  <conditionalFormatting sqref="G32">
    <cfRule type="cellIs" priority="631" dxfId="1454" operator="greaterThan">
      <formula>H32</formula>
    </cfRule>
  </conditionalFormatting>
  <conditionalFormatting sqref="G33">
    <cfRule type="cellIs" priority="630" dxfId="1454" operator="greaterThan">
      <formula>H33</formula>
    </cfRule>
  </conditionalFormatting>
  <conditionalFormatting sqref="G34">
    <cfRule type="cellIs" priority="629" dxfId="1454" operator="greaterThan">
      <formula>H34</formula>
    </cfRule>
  </conditionalFormatting>
  <conditionalFormatting sqref="G35">
    <cfRule type="cellIs" priority="628" dxfId="1454" operator="greaterThan">
      <formula>H35</formula>
    </cfRule>
  </conditionalFormatting>
  <conditionalFormatting sqref="G36">
    <cfRule type="cellIs" priority="627" dxfId="1454" operator="greaterThan">
      <formula>H36</formula>
    </cfRule>
  </conditionalFormatting>
  <conditionalFormatting sqref="G37">
    <cfRule type="cellIs" priority="626" dxfId="1454" operator="greaterThan">
      <formula>H37</formula>
    </cfRule>
  </conditionalFormatting>
  <conditionalFormatting sqref="G38">
    <cfRule type="cellIs" priority="625" dxfId="1454" operator="greaterThan">
      <formula>H38</formula>
    </cfRule>
  </conditionalFormatting>
  <conditionalFormatting sqref="G39">
    <cfRule type="cellIs" priority="624" dxfId="1454" operator="greaterThan">
      <formula>H39</formula>
    </cfRule>
  </conditionalFormatting>
  <conditionalFormatting sqref="G40">
    <cfRule type="cellIs" priority="623" dxfId="1454" operator="greaterThan">
      <formula>H40</formula>
    </cfRule>
  </conditionalFormatting>
  <conditionalFormatting sqref="G41">
    <cfRule type="cellIs" priority="622" dxfId="1454" operator="greaterThan">
      <formula>H41</formula>
    </cfRule>
  </conditionalFormatting>
  <conditionalFormatting sqref="G42">
    <cfRule type="cellIs" priority="621" dxfId="1454" operator="greaterThan">
      <formula>H42</formula>
    </cfRule>
  </conditionalFormatting>
  <conditionalFormatting sqref="G43">
    <cfRule type="cellIs" priority="620" dxfId="1454" operator="greaterThan">
      <formula>H43</formula>
    </cfRule>
  </conditionalFormatting>
  <conditionalFormatting sqref="G44">
    <cfRule type="cellIs" priority="619" dxfId="1454" operator="greaterThan">
      <formula>H44</formula>
    </cfRule>
  </conditionalFormatting>
  <conditionalFormatting sqref="G45">
    <cfRule type="cellIs" priority="618" dxfId="1454" operator="greaterThan">
      <formula>H45</formula>
    </cfRule>
  </conditionalFormatting>
  <conditionalFormatting sqref="E6">
    <cfRule type="cellIs" priority="617" dxfId="1454" operator="greaterThan">
      <formula>F6</formula>
    </cfRule>
  </conditionalFormatting>
  <conditionalFormatting sqref="E8">
    <cfRule type="cellIs" priority="616" dxfId="1454" operator="greaterThan">
      <formula>F8</formula>
    </cfRule>
  </conditionalFormatting>
  <conditionalFormatting sqref="E9">
    <cfRule type="cellIs" priority="615" dxfId="1454" operator="greaterThan">
      <formula>F9</formula>
    </cfRule>
  </conditionalFormatting>
  <conditionalFormatting sqref="E7">
    <cfRule type="cellIs" priority="614" dxfId="1454" operator="greaterThan">
      <formula>F7</formula>
    </cfRule>
  </conditionalFormatting>
  <conditionalFormatting sqref="E10">
    <cfRule type="cellIs" priority="613" dxfId="1454" operator="greaterThan">
      <formula>F10</formula>
    </cfRule>
  </conditionalFormatting>
  <conditionalFormatting sqref="E11">
    <cfRule type="cellIs" priority="612" dxfId="1454" operator="greaterThan">
      <formula>F11</formula>
    </cfRule>
  </conditionalFormatting>
  <conditionalFormatting sqref="E12">
    <cfRule type="cellIs" priority="611" dxfId="1454" operator="greaterThan">
      <formula>F12</formula>
    </cfRule>
  </conditionalFormatting>
  <conditionalFormatting sqref="E13">
    <cfRule type="cellIs" priority="610" dxfId="1454" operator="greaterThan">
      <formula>F13</formula>
    </cfRule>
  </conditionalFormatting>
  <conditionalFormatting sqref="E14">
    <cfRule type="cellIs" priority="609" dxfId="1454" operator="greaterThan">
      <formula>F14</formula>
    </cfRule>
  </conditionalFormatting>
  <conditionalFormatting sqref="E15">
    <cfRule type="cellIs" priority="608" dxfId="1454" operator="greaterThan">
      <formula>F15</formula>
    </cfRule>
  </conditionalFormatting>
  <conditionalFormatting sqref="E16">
    <cfRule type="cellIs" priority="607" dxfId="1454" operator="greaterThan">
      <formula>F16</formula>
    </cfRule>
  </conditionalFormatting>
  <conditionalFormatting sqref="E17">
    <cfRule type="cellIs" priority="606" dxfId="1454" operator="greaterThan">
      <formula>F17</formula>
    </cfRule>
  </conditionalFormatting>
  <conditionalFormatting sqref="E18">
    <cfRule type="cellIs" priority="605" dxfId="1454" operator="greaterThan">
      <formula>F18</formula>
    </cfRule>
  </conditionalFormatting>
  <conditionalFormatting sqref="E19">
    <cfRule type="cellIs" priority="604" dxfId="1454" operator="greaterThan">
      <formula>F19</formula>
    </cfRule>
  </conditionalFormatting>
  <conditionalFormatting sqref="E20">
    <cfRule type="cellIs" priority="603" dxfId="1454" operator="greaterThan">
      <formula>F20</formula>
    </cfRule>
  </conditionalFormatting>
  <conditionalFormatting sqref="E21">
    <cfRule type="cellIs" priority="602" dxfId="1454" operator="greaterThan">
      <formula>F21</formula>
    </cfRule>
  </conditionalFormatting>
  <conditionalFormatting sqref="E22">
    <cfRule type="cellIs" priority="601" dxfId="1454" operator="greaterThan">
      <formula>F22</formula>
    </cfRule>
  </conditionalFormatting>
  <conditionalFormatting sqref="E23">
    <cfRule type="cellIs" priority="600" dxfId="1454" operator="greaterThan">
      <formula>F23</formula>
    </cfRule>
  </conditionalFormatting>
  <conditionalFormatting sqref="E24">
    <cfRule type="cellIs" priority="599" dxfId="1454" operator="greaterThan">
      <formula>F24</formula>
    </cfRule>
  </conditionalFormatting>
  <conditionalFormatting sqref="E25">
    <cfRule type="cellIs" priority="598" dxfId="1454" operator="greaterThan">
      <formula>F25</formula>
    </cfRule>
  </conditionalFormatting>
  <conditionalFormatting sqref="E26">
    <cfRule type="cellIs" priority="597" dxfId="1454" operator="greaterThan">
      <formula>F26</formula>
    </cfRule>
  </conditionalFormatting>
  <conditionalFormatting sqref="E27">
    <cfRule type="cellIs" priority="596" dxfId="1454" operator="greaterThan">
      <formula>F27</formula>
    </cfRule>
  </conditionalFormatting>
  <conditionalFormatting sqref="E28">
    <cfRule type="cellIs" priority="595" dxfId="1454" operator="greaterThan">
      <formula>F28</formula>
    </cfRule>
  </conditionalFormatting>
  <conditionalFormatting sqref="E29">
    <cfRule type="cellIs" priority="594" dxfId="1454" operator="greaterThan">
      <formula>F29</formula>
    </cfRule>
  </conditionalFormatting>
  <conditionalFormatting sqref="E30">
    <cfRule type="cellIs" priority="593" dxfId="1454" operator="greaterThan">
      <formula>F30</formula>
    </cfRule>
  </conditionalFormatting>
  <conditionalFormatting sqref="E31">
    <cfRule type="cellIs" priority="592" dxfId="1454" operator="greaterThan">
      <formula>F31</formula>
    </cfRule>
  </conditionalFormatting>
  <conditionalFormatting sqref="E32">
    <cfRule type="cellIs" priority="591" dxfId="1454" operator="greaterThan">
      <formula>F32</formula>
    </cfRule>
  </conditionalFormatting>
  <conditionalFormatting sqref="E33">
    <cfRule type="cellIs" priority="590" dxfId="1454" operator="greaterThan">
      <formula>F33</formula>
    </cfRule>
  </conditionalFormatting>
  <conditionalFormatting sqref="E34">
    <cfRule type="cellIs" priority="589" dxfId="1454" operator="greaterThan">
      <formula>F34</formula>
    </cfRule>
  </conditionalFormatting>
  <conditionalFormatting sqref="E35">
    <cfRule type="cellIs" priority="588" dxfId="1454" operator="greaterThan">
      <formula>F35</formula>
    </cfRule>
  </conditionalFormatting>
  <conditionalFormatting sqref="E36">
    <cfRule type="cellIs" priority="587" dxfId="1454" operator="greaterThan">
      <formula>F36</formula>
    </cfRule>
  </conditionalFormatting>
  <conditionalFormatting sqref="E37">
    <cfRule type="cellIs" priority="586" dxfId="1454" operator="greaterThan">
      <formula>F37</formula>
    </cfRule>
  </conditionalFormatting>
  <conditionalFormatting sqref="E38">
    <cfRule type="cellIs" priority="585" dxfId="1454" operator="greaterThan">
      <formula>F38</formula>
    </cfRule>
  </conditionalFormatting>
  <conditionalFormatting sqref="E39">
    <cfRule type="cellIs" priority="584" dxfId="1454" operator="greaterThan">
      <formula>F39</formula>
    </cfRule>
  </conditionalFormatting>
  <conditionalFormatting sqref="E40">
    <cfRule type="cellIs" priority="583" dxfId="1454" operator="greaterThan">
      <formula>F40</formula>
    </cfRule>
  </conditionalFormatting>
  <conditionalFormatting sqref="E41">
    <cfRule type="cellIs" priority="582" dxfId="1454" operator="greaterThan">
      <formula>F41</formula>
    </cfRule>
  </conditionalFormatting>
  <conditionalFormatting sqref="E42">
    <cfRule type="cellIs" priority="581" dxfId="1454" operator="greaterThan">
      <formula>F42</formula>
    </cfRule>
  </conditionalFormatting>
  <conditionalFormatting sqref="E43">
    <cfRule type="cellIs" priority="580" dxfId="1454" operator="greaterThan">
      <formula>F43</formula>
    </cfRule>
  </conditionalFormatting>
  <conditionalFormatting sqref="E44">
    <cfRule type="cellIs" priority="579" dxfId="1454" operator="greaterThan">
      <formula>F44</formula>
    </cfRule>
  </conditionalFormatting>
  <conditionalFormatting sqref="E45">
    <cfRule type="cellIs" priority="578" dxfId="1454" operator="greaterThan">
      <formula>F45</formula>
    </cfRule>
  </conditionalFormatting>
  <conditionalFormatting sqref="I6">
    <cfRule type="cellIs" priority="577" dxfId="1454" operator="greaterThan">
      <formula>J6</formula>
    </cfRule>
  </conditionalFormatting>
  <conditionalFormatting sqref="I8">
    <cfRule type="cellIs" priority="576" dxfId="1454" operator="greaterThan">
      <formula>J8</formula>
    </cfRule>
  </conditionalFormatting>
  <conditionalFormatting sqref="I9">
    <cfRule type="cellIs" priority="575" dxfId="1454" operator="greaterThan">
      <formula>J9</formula>
    </cfRule>
  </conditionalFormatting>
  <conditionalFormatting sqref="I7">
    <cfRule type="cellIs" priority="574" dxfId="1454" operator="greaterThan">
      <formula>J7</formula>
    </cfRule>
  </conditionalFormatting>
  <conditionalFormatting sqref="I10">
    <cfRule type="cellIs" priority="573" dxfId="1454" operator="greaterThan">
      <formula>J10</formula>
    </cfRule>
  </conditionalFormatting>
  <conditionalFormatting sqref="I11">
    <cfRule type="cellIs" priority="572" dxfId="1454" operator="greaterThan">
      <formula>J11</formula>
    </cfRule>
  </conditionalFormatting>
  <conditionalFormatting sqref="I12">
    <cfRule type="cellIs" priority="571" dxfId="1454" operator="greaterThan">
      <formula>J12</formula>
    </cfRule>
  </conditionalFormatting>
  <conditionalFormatting sqref="I13">
    <cfRule type="cellIs" priority="570" dxfId="1454" operator="greaterThan">
      <formula>J13</formula>
    </cfRule>
  </conditionalFormatting>
  <conditionalFormatting sqref="I14">
    <cfRule type="cellIs" priority="569" dxfId="1454" operator="greaterThan">
      <formula>J14</formula>
    </cfRule>
  </conditionalFormatting>
  <conditionalFormatting sqref="I15">
    <cfRule type="cellIs" priority="568" dxfId="1454" operator="greaterThan">
      <formula>J15</formula>
    </cfRule>
  </conditionalFormatting>
  <conditionalFormatting sqref="I16">
    <cfRule type="cellIs" priority="567" dxfId="1454" operator="greaterThan">
      <formula>J16</formula>
    </cfRule>
  </conditionalFormatting>
  <conditionalFormatting sqref="I17">
    <cfRule type="cellIs" priority="566" dxfId="1454" operator="greaterThan">
      <formula>J17</formula>
    </cfRule>
  </conditionalFormatting>
  <conditionalFormatting sqref="I18">
    <cfRule type="cellIs" priority="565" dxfId="1454" operator="greaterThan">
      <formula>J18</formula>
    </cfRule>
  </conditionalFormatting>
  <conditionalFormatting sqref="I19">
    <cfRule type="cellIs" priority="564" dxfId="1454" operator="greaterThan">
      <formula>J19</formula>
    </cfRule>
  </conditionalFormatting>
  <conditionalFormatting sqref="I20">
    <cfRule type="cellIs" priority="563" dxfId="1454" operator="greaterThan">
      <formula>J20</formula>
    </cfRule>
  </conditionalFormatting>
  <conditionalFormatting sqref="I21">
    <cfRule type="cellIs" priority="562" dxfId="1454" operator="greaterThan">
      <formula>J21</formula>
    </cfRule>
  </conditionalFormatting>
  <conditionalFormatting sqref="I22">
    <cfRule type="cellIs" priority="561" dxfId="1454" operator="greaterThan">
      <formula>J22</formula>
    </cfRule>
  </conditionalFormatting>
  <conditionalFormatting sqref="I23">
    <cfRule type="cellIs" priority="560" dxfId="1454" operator="greaterThan">
      <formula>J23</formula>
    </cfRule>
  </conditionalFormatting>
  <conditionalFormatting sqref="I24">
    <cfRule type="cellIs" priority="559" dxfId="1454" operator="greaterThan">
      <formula>J24</formula>
    </cfRule>
  </conditionalFormatting>
  <conditionalFormatting sqref="I25">
    <cfRule type="cellIs" priority="558" dxfId="1454" operator="greaterThan">
      <formula>J25</formula>
    </cfRule>
  </conditionalFormatting>
  <conditionalFormatting sqref="I26">
    <cfRule type="cellIs" priority="557" dxfId="1454" operator="greaterThan">
      <formula>J26</formula>
    </cfRule>
  </conditionalFormatting>
  <conditionalFormatting sqref="I27">
    <cfRule type="cellIs" priority="556" dxfId="1454" operator="greaterThan">
      <formula>J27</formula>
    </cfRule>
  </conditionalFormatting>
  <conditionalFormatting sqref="I28">
    <cfRule type="cellIs" priority="555" dxfId="1454" operator="greaterThan">
      <formula>J28</formula>
    </cfRule>
  </conditionalFormatting>
  <conditionalFormatting sqref="I29">
    <cfRule type="cellIs" priority="554" dxfId="1454" operator="greaterThan">
      <formula>J29</formula>
    </cfRule>
  </conditionalFormatting>
  <conditionalFormatting sqref="I30">
    <cfRule type="cellIs" priority="553" dxfId="1454" operator="greaterThan">
      <formula>J30</formula>
    </cfRule>
  </conditionalFormatting>
  <conditionalFormatting sqref="I31">
    <cfRule type="cellIs" priority="552" dxfId="1454" operator="greaterThan">
      <formula>J31</formula>
    </cfRule>
  </conditionalFormatting>
  <conditionalFormatting sqref="I32">
    <cfRule type="cellIs" priority="551" dxfId="1454" operator="greaterThan">
      <formula>J32</formula>
    </cfRule>
  </conditionalFormatting>
  <conditionalFormatting sqref="I33">
    <cfRule type="cellIs" priority="550" dxfId="1454" operator="greaterThan">
      <formula>J33</formula>
    </cfRule>
  </conditionalFormatting>
  <conditionalFormatting sqref="I34">
    <cfRule type="cellIs" priority="549" dxfId="1454" operator="greaterThan">
      <formula>J34</formula>
    </cfRule>
  </conditionalFormatting>
  <conditionalFormatting sqref="I35">
    <cfRule type="cellIs" priority="548" dxfId="1454" operator="greaterThan">
      <formula>J35</formula>
    </cfRule>
  </conditionalFormatting>
  <conditionalFormatting sqref="I36">
    <cfRule type="cellIs" priority="547" dxfId="1454" operator="greaterThan">
      <formula>J36</formula>
    </cfRule>
  </conditionalFormatting>
  <conditionalFormatting sqref="I37">
    <cfRule type="cellIs" priority="546" dxfId="1454" operator="greaterThan">
      <formula>J37</formula>
    </cfRule>
  </conditionalFormatting>
  <conditionalFormatting sqref="I38">
    <cfRule type="cellIs" priority="545" dxfId="1454" operator="greaterThan">
      <formula>J38</formula>
    </cfRule>
  </conditionalFormatting>
  <conditionalFormatting sqref="I39">
    <cfRule type="cellIs" priority="544" dxfId="1454" operator="greaterThan">
      <formula>J39</formula>
    </cfRule>
  </conditionalFormatting>
  <conditionalFormatting sqref="I40">
    <cfRule type="cellIs" priority="543" dxfId="1454" operator="greaterThan">
      <formula>J40</formula>
    </cfRule>
  </conditionalFormatting>
  <conditionalFormatting sqref="I41">
    <cfRule type="cellIs" priority="542" dxfId="1454" operator="greaterThan">
      <formula>J41</formula>
    </cfRule>
  </conditionalFormatting>
  <conditionalFormatting sqref="I42">
    <cfRule type="cellIs" priority="541" dxfId="1454" operator="greaterThan">
      <formula>J42</formula>
    </cfRule>
  </conditionalFormatting>
  <conditionalFormatting sqref="I43">
    <cfRule type="cellIs" priority="540" dxfId="1454" operator="greaterThan">
      <formula>J43</formula>
    </cfRule>
  </conditionalFormatting>
  <conditionalFormatting sqref="I44">
    <cfRule type="cellIs" priority="539" dxfId="1454" operator="greaterThan">
      <formula>J44</formula>
    </cfRule>
  </conditionalFormatting>
  <conditionalFormatting sqref="I45">
    <cfRule type="cellIs" priority="538" dxfId="1454" operator="greaterThan">
      <formula>J45</formula>
    </cfRule>
  </conditionalFormatting>
  <conditionalFormatting sqref="N6:N45">
    <cfRule type="cellIs" priority="537" dxfId="1454" operator="greaterThan">
      <formula>O6</formula>
    </cfRule>
  </conditionalFormatting>
  <conditionalFormatting sqref="P6:P45">
    <cfRule type="cellIs" priority="536" dxfId="1454" operator="greaterThan">
      <formula>Q6</formula>
    </cfRule>
  </conditionalFormatting>
  <conditionalFormatting sqref="R6:R45">
    <cfRule type="cellIs" priority="535" dxfId="1454" operator="greaterThan">
      <formula>S6</formula>
    </cfRule>
  </conditionalFormatting>
  <conditionalFormatting sqref="N6">
    <cfRule type="cellIs" priority="534" dxfId="1454" operator="greaterThan">
      <formula>O6</formula>
    </cfRule>
  </conditionalFormatting>
  <conditionalFormatting sqref="N8">
    <cfRule type="cellIs" priority="533" dxfId="1454" operator="greaterThan">
      <formula>O8</formula>
    </cfRule>
  </conditionalFormatting>
  <conditionalFormatting sqref="N9">
    <cfRule type="cellIs" priority="532" dxfId="1454" operator="greaterThan">
      <formula>O9</formula>
    </cfRule>
  </conditionalFormatting>
  <conditionalFormatting sqref="N7">
    <cfRule type="cellIs" priority="531" dxfId="1454" operator="greaterThan">
      <formula>O7</formula>
    </cfRule>
  </conditionalFormatting>
  <conditionalFormatting sqref="N10">
    <cfRule type="cellIs" priority="530" dxfId="1454" operator="greaterThan">
      <formula>O10</formula>
    </cfRule>
  </conditionalFormatting>
  <conditionalFormatting sqref="N11">
    <cfRule type="cellIs" priority="529" dxfId="1454" operator="greaterThan">
      <formula>O11</formula>
    </cfRule>
  </conditionalFormatting>
  <conditionalFormatting sqref="N12">
    <cfRule type="cellIs" priority="528" dxfId="1454" operator="greaterThan">
      <formula>O12</formula>
    </cfRule>
  </conditionalFormatting>
  <conditionalFormatting sqref="N13">
    <cfRule type="cellIs" priority="527" dxfId="1454" operator="greaterThan">
      <formula>O13</formula>
    </cfRule>
  </conditionalFormatting>
  <conditionalFormatting sqref="N14">
    <cfRule type="cellIs" priority="526" dxfId="1454" operator="greaterThan">
      <formula>O14</formula>
    </cfRule>
  </conditionalFormatting>
  <conditionalFormatting sqref="N15">
    <cfRule type="cellIs" priority="525" dxfId="1454" operator="greaterThan">
      <formula>O15</formula>
    </cfRule>
  </conditionalFormatting>
  <conditionalFormatting sqref="N16">
    <cfRule type="cellIs" priority="524" dxfId="1454" operator="greaterThan">
      <formula>O16</formula>
    </cfRule>
  </conditionalFormatting>
  <conditionalFormatting sqref="N17">
    <cfRule type="cellIs" priority="523" dxfId="1454" operator="greaterThan">
      <formula>O17</formula>
    </cfRule>
  </conditionalFormatting>
  <conditionalFormatting sqref="N18">
    <cfRule type="cellIs" priority="522" dxfId="1454" operator="greaterThan">
      <formula>O18</formula>
    </cfRule>
  </conditionalFormatting>
  <conditionalFormatting sqref="N19">
    <cfRule type="cellIs" priority="521" dxfId="1454" operator="greaterThan">
      <formula>O19</formula>
    </cfRule>
  </conditionalFormatting>
  <conditionalFormatting sqref="N20">
    <cfRule type="cellIs" priority="520" dxfId="1454" operator="greaterThan">
      <formula>O20</formula>
    </cfRule>
  </conditionalFormatting>
  <conditionalFormatting sqref="N21">
    <cfRule type="cellIs" priority="519" dxfId="1454" operator="greaterThan">
      <formula>O21</formula>
    </cfRule>
  </conditionalFormatting>
  <conditionalFormatting sqref="N22">
    <cfRule type="cellIs" priority="518" dxfId="1454" operator="greaterThan">
      <formula>O22</formula>
    </cfRule>
  </conditionalFormatting>
  <conditionalFormatting sqref="N23">
    <cfRule type="cellIs" priority="517" dxfId="1454" operator="greaterThan">
      <formula>O23</formula>
    </cfRule>
  </conditionalFormatting>
  <conditionalFormatting sqref="N24">
    <cfRule type="cellIs" priority="516" dxfId="1454" operator="greaterThan">
      <formula>O24</formula>
    </cfRule>
  </conditionalFormatting>
  <conditionalFormatting sqref="N25">
    <cfRule type="cellIs" priority="515" dxfId="1454" operator="greaterThan">
      <formula>O25</formula>
    </cfRule>
  </conditionalFormatting>
  <conditionalFormatting sqref="N26">
    <cfRule type="cellIs" priority="514" dxfId="1454" operator="greaterThan">
      <formula>O26</formula>
    </cfRule>
  </conditionalFormatting>
  <conditionalFormatting sqref="N27">
    <cfRule type="cellIs" priority="513" dxfId="1454" operator="greaterThan">
      <formula>O27</formula>
    </cfRule>
  </conditionalFormatting>
  <conditionalFormatting sqref="N28">
    <cfRule type="cellIs" priority="512" dxfId="1454" operator="greaterThan">
      <formula>O28</formula>
    </cfRule>
  </conditionalFormatting>
  <conditionalFormatting sqref="N29">
    <cfRule type="cellIs" priority="511" dxfId="1454" operator="greaterThan">
      <formula>O29</formula>
    </cfRule>
  </conditionalFormatting>
  <conditionalFormatting sqref="N30">
    <cfRule type="cellIs" priority="510" dxfId="1454" operator="greaterThan">
      <formula>O30</formula>
    </cfRule>
  </conditionalFormatting>
  <conditionalFormatting sqref="N31">
    <cfRule type="cellIs" priority="509" dxfId="1454" operator="greaterThan">
      <formula>O31</formula>
    </cfRule>
  </conditionalFormatting>
  <conditionalFormatting sqref="N32">
    <cfRule type="cellIs" priority="508" dxfId="1454" operator="greaterThan">
      <formula>O32</formula>
    </cfRule>
  </conditionalFormatting>
  <conditionalFormatting sqref="N33">
    <cfRule type="cellIs" priority="507" dxfId="1454" operator="greaterThan">
      <formula>O33</formula>
    </cfRule>
  </conditionalFormatting>
  <conditionalFormatting sqref="N34">
    <cfRule type="cellIs" priority="506" dxfId="1454" operator="greaterThan">
      <formula>O34</formula>
    </cfRule>
  </conditionalFormatting>
  <conditionalFormatting sqref="N35">
    <cfRule type="cellIs" priority="505" dxfId="1454" operator="greaterThan">
      <formula>O35</formula>
    </cfRule>
  </conditionalFormatting>
  <conditionalFormatting sqref="N36">
    <cfRule type="cellIs" priority="504" dxfId="1454" operator="greaterThan">
      <formula>O36</formula>
    </cfRule>
  </conditionalFormatting>
  <conditionalFormatting sqref="N37">
    <cfRule type="cellIs" priority="503" dxfId="1454" operator="greaterThan">
      <formula>O37</formula>
    </cfRule>
  </conditionalFormatting>
  <conditionalFormatting sqref="N38">
    <cfRule type="cellIs" priority="502" dxfId="1454" operator="greaterThan">
      <formula>O38</formula>
    </cfRule>
  </conditionalFormatting>
  <conditionalFormatting sqref="N39">
    <cfRule type="cellIs" priority="501" dxfId="1454" operator="greaterThan">
      <formula>O39</formula>
    </cfRule>
  </conditionalFormatting>
  <conditionalFormatting sqref="N40">
    <cfRule type="cellIs" priority="500" dxfId="1454" operator="greaterThan">
      <formula>O40</formula>
    </cfRule>
  </conditionalFormatting>
  <conditionalFormatting sqref="N41">
    <cfRule type="cellIs" priority="499" dxfId="1454" operator="greaterThan">
      <formula>O41</formula>
    </cfRule>
  </conditionalFormatting>
  <conditionalFormatting sqref="N42">
    <cfRule type="cellIs" priority="498" dxfId="1454" operator="greaterThan">
      <formula>O42</formula>
    </cfRule>
  </conditionalFormatting>
  <conditionalFormatting sqref="N43">
    <cfRule type="cellIs" priority="497" dxfId="1454" operator="greaterThan">
      <formula>O43</formula>
    </cfRule>
  </conditionalFormatting>
  <conditionalFormatting sqref="N44">
    <cfRule type="cellIs" priority="496" dxfId="1454" operator="greaterThan">
      <formula>O44</formula>
    </cfRule>
  </conditionalFormatting>
  <conditionalFormatting sqref="N45">
    <cfRule type="cellIs" priority="495" dxfId="1454" operator="greaterThan">
      <formula>O45</formula>
    </cfRule>
  </conditionalFormatting>
  <conditionalFormatting sqref="P6:P45">
    <cfRule type="cellIs" priority="494" dxfId="1454" operator="greaterThan">
      <formula>Q6</formula>
    </cfRule>
  </conditionalFormatting>
  <conditionalFormatting sqref="P6">
    <cfRule type="cellIs" priority="493" dxfId="1454" operator="greaterThan">
      <formula>Q6</formula>
    </cfRule>
  </conditionalFormatting>
  <conditionalFormatting sqref="P8">
    <cfRule type="cellIs" priority="492" dxfId="1454" operator="greaterThan">
      <formula>Q8</formula>
    </cfRule>
  </conditionalFormatting>
  <conditionalFormatting sqref="P9">
    <cfRule type="cellIs" priority="491" dxfId="1454" operator="greaterThan">
      <formula>Q9</formula>
    </cfRule>
  </conditionalFormatting>
  <conditionalFormatting sqref="P7">
    <cfRule type="cellIs" priority="490" dxfId="1454" operator="greaterThan">
      <formula>Q7</formula>
    </cfRule>
  </conditionalFormatting>
  <conditionalFormatting sqref="P10">
    <cfRule type="cellIs" priority="489" dxfId="1454" operator="greaterThan">
      <formula>Q10</formula>
    </cfRule>
  </conditionalFormatting>
  <conditionalFormatting sqref="P11">
    <cfRule type="cellIs" priority="488" dxfId="1454" operator="greaterThan">
      <formula>Q11</formula>
    </cfRule>
  </conditionalFormatting>
  <conditionalFormatting sqref="P12">
    <cfRule type="cellIs" priority="487" dxfId="1454" operator="greaterThan">
      <formula>Q12</formula>
    </cfRule>
  </conditionalFormatting>
  <conditionalFormatting sqref="P13">
    <cfRule type="cellIs" priority="486" dxfId="1454" operator="greaterThan">
      <formula>Q13</formula>
    </cfRule>
  </conditionalFormatting>
  <conditionalFormatting sqref="P14">
    <cfRule type="cellIs" priority="485" dxfId="1454" operator="greaterThan">
      <formula>Q14</formula>
    </cfRule>
  </conditionalFormatting>
  <conditionalFormatting sqref="P15">
    <cfRule type="cellIs" priority="484" dxfId="1454" operator="greaterThan">
      <formula>Q15</formula>
    </cfRule>
  </conditionalFormatting>
  <conditionalFormatting sqref="P16">
    <cfRule type="cellIs" priority="483" dxfId="1454" operator="greaterThan">
      <formula>Q16</formula>
    </cfRule>
  </conditionalFormatting>
  <conditionalFormatting sqref="P17">
    <cfRule type="cellIs" priority="482" dxfId="1454" operator="greaterThan">
      <formula>Q17</formula>
    </cfRule>
  </conditionalFormatting>
  <conditionalFormatting sqref="P18">
    <cfRule type="cellIs" priority="481" dxfId="1454" operator="greaterThan">
      <formula>Q18</formula>
    </cfRule>
  </conditionalFormatting>
  <conditionalFormatting sqref="P19">
    <cfRule type="cellIs" priority="480" dxfId="1454" operator="greaterThan">
      <formula>Q19</formula>
    </cfRule>
  </conditionalFormatting>
  <conditionalFormatting sqref="P20">
    <cfRule type="cellIs" priority="479" dxfId="1454" operator="greaterThan">
      <formula>Q20</formula>
    </cfRule>
  </conditionalFormatting>
  <conditionalFormatting sqref="P21">
    <cfRule type="cellIs" priority="478" dxfId="1454" operator="greaterThan">
      <formula>Q21</formula>
    </cfRule>
  </conditionalFormatting>
  <conditionalFormatting sqref="P22">
    <cfRule type="cellIs" priority="477" dxfId="1454" operator="greaterThan">
      <formula>Q22</formula>
    </cfRule>
  </conditionalFormatting>
  <conditionalFormatting sqref="P23">
    <cfRule type="cellIs" priority="476" dxfId="1454" operator="greaterThan">
      <formula>Q23</formula>
    </cfRule>
  </conditionalFormatting>
  <conditionalFormatting sqref="P24">
    <cfRule type="cellIs" priority="475" dxfId="1454" operator="greaterThan">
      <formula>Q24</formula>
    </cfRule>
  </conditionalFormatting>
  <conditionalFormatting sqref="P25">
    <cfRule type="cellIs" priority="474" dxfId="1454" operator="greaterThan">
      <formula>Q25</formula>
    </cfRule>
  </conditionalFormatting>
  <conditionalFormatting sqref="P26">
    <cfRule type="cellIs" priority="473" dxfId="1454" operator="greaterThan">
      <formula>Q26</formula>
    </cfRule>
  </conditionalFormatting>
  <conditionalFormatting sqref="P27">
    <cfRule type="cellIs" priority="472" dxfId="1454" operator="greaterThan">
      <formula>Q27</formula>
    </cfRule>
  </conditionalFormatting>
  <conditionalFormatting sqref="P28">
    <cfRule type="cellIs" priority="471" dxfId="1454" operator="greaterThan">
      <formula>Q28</formula>
    </cfRule>
  </conditionalFormatting>
  <conditionalFormatting sqref="P29">
    <cfRule type="cellIs" priority="470" dxfId="1454" operator="greaterThan">
      <formula>Q29</formula>
    </cfRule>
  </conditionalFormatting>
  <conditionalFormatting sqref="P30">
    <cfRule type="cellIs" priority="469" dxfId="1454" operator="greaterThan">
      <formula>Q30</formula>
    </cfRule>
  </conditionalFormatting>
  <conditionalFormatting sqref="P31">
    <cfRule type="cellIs" priority="468" dxfId="1454" operator="greaterThan">
      <formula>Q31</formula>
    </cfRule>
  </conditionalFormatting>
  <conditionalFormatting sqref="P32">
    <cfRule type="cellIs" priority="467" dxfId="1454" operator="greaterThan">
      <formula>Q32</formula>
    </cfRule>
  </conditionalFormatting>
  <conditionalFormatting sqref="P33">
    <cfRule type="cellIs" priority="466" dxfId="1454" operator="greaterThan">
      <formula>Q33</formula>
    </cfRule>
  </conditionalFormatting>
  <conditionalFormatting sqref="P34">
    <cfRule type="cellIs" priority="465" dxfId="1454" operator="greaterThan">
      <formula>Q34</formula>
    </cfRule>
  </conditionalFormatting>
  <conditionalFormatting sqref="P35">
    <cfRule type="cellIs" priority="464" dxfId="1454" operator="greaterThan">
      <formula>Q35</formula>
    </cfRule>
  </conditionalFormatting>
  <conditionalFormatting sqref="P36">
    <cfRule type="cellIs" priority="463" dxfId="1454" operator="greaterThan">
      <formula>Q36</formula>
    </cfRule>
  </conditionalFormatting>
  <conditionalFormatting sqref="P37">
    <cfRule type="cellIs" priority="462" dxfId="1454" operator="greaterThan">
      <formula>Q37</formula>
    </cfRule>
  </conditionalFormatting>
  <conditionalFormatting sqref="P38">
    <cfRule type="cellIs" priority="461" dxfId="1454" operator="greaterThan">
      <formula>Q38</formula>
    </cfRule>
  </conditionalFormatting>
  <conditionalFormatting sqref="P39">
    <cfRule type="cellIs" priority="460" dxfId="1454" operator="greaterThan">
      <formula>Q39</formula>
    </cfRule>
  </conditionalFormatting>
  <conditionalFormatting sqref="P40">
    <cfRule type="cellIs" priority="459" dxfId="1454" operator="greaterThan">
      <formula>Q40</formula>
    </cfRule>
  </conditionalFormatting>
  <conditionalFormatting sqref="P41">
    <cfRule type="cellIs" priority="458" dxfId="1454" operator="greaterThan">
      <formula>Q41</formula>
    </cfRule>
  </conditionalFormatting>
  <conditionalFormatting sqref="P42">
    <cfRule type="cellIs" priority="457" dxfId="1454" operator="greaterThan">
      <formula>Q42</formula>
    </cfRule>
  </conditionalFormatting>
  <conditionalFormatting sqref="P43">
    <cfRule type="cellIs" priority="456" dxfId="1454" operator="greaterThan">
      <formula>Q43</formula>
    </cfRule>
  </conditionalFormatting>
  <conditionalFormatting sqref="P44">
    <cfRule type="cellIs" priority="455" dxfId="1454" operator="greaterThan">
      <formula>Q44</formula>
    </cfRule>
  </conditionalFormatting>
  <conditionalFormatting sqref="P45">
    <cfRule type="cellIs" priority="454" dxfId="1454" operator="greaterThan">
      <formula>Q45</formula>
    </cfRule>
  </conditionalFormatting>
  <conditionalFormatting sqref="R6:R45">
    <cfRule type="cellIs" priority="453" dxfId="1454" operator="greaterThan">
      <formula>S6</formula>
    </cfRule>
  </conditionalFormatting>
  <conditionalFormatting sqref="R6:R45">
    <cfRule type="cellIs" priority="452" dxfId="1454" operator="greaterThan">
      <formula>S6</formula>
    </cfRule>
  </conditionalFormatting>
  <conditionalFormatting sqref="R6">
    <cfRule type="cellIs" priority="451" dxfId="1454" operator="greaterThan">
      <formula>S6</formula>
    </cfRule>
  </conditionalFormatting>
  <conditionalFormatting sqref="R8">
    <cfRule type="cellIs" priority="450" dxfId="1454" operator="greaterThan">
      <formula>S8</formula>
    </cfRule>
  </conditionalFormatting>
  <conditionalFormatting sqref="R9">
    <cfRule type="cellIs" priority="449" dxfId="1454" operator="greaterThan">
      <formula>S9</formula>
    </cfRule>
  </conditionalFormatting>
  <conditionalFormatting sqref="R7">
    <cfRule type="cellIs" priority="448" dxfId="1454" operator="greaterThan">
      <formula>S7</formula>
    </cfRule>
  </conditionalFormatting>
  <conditionalFormatting sqref="R10">
    <cfRule type="cellIs" priority="447" dxfId="1454" operator="greaterThan">
      <formula>S10</formula>
    </cfRule>
  </conditionalFormatting>
  <conditionalFormatting sqref="R11">
    <cfRule type="cellIs" priority="446" dxfId="1454" operator="greaterThan">
      <formula>S11</formula>
    </cfRule>
  </conditionalFormatting>
  <conditionalFormatting sqref="R12">
    <cfRule type="cellIs" priority="445" dxfId="1454" operator="greaterThan">
      <formula>S12</formula>
    </cfRule>
  </conditionalFormatting>
  <conditionalFormatting sqref="R13">
    <cfRule type="cellIs" priority="444" dxfId="1454" operator="greaterThan">
      <formula>S13</formula>
    </cfRule>
  </conditionalFormatting>
  <conditionalFormatting sqref="R14">
    <cfRule type="cellIs" priority="443" dxfId="1454" operator="greaterThan">
      <formula>S14</formula>
    </cfRule>
  </conditionalFormatting>
  <conditionalFormatting sqref="R15">
    <cfRule type="cellIs" priority="442" dxfId="1454" operator="greaterThan">
      <formula>S15</formula>
    </cfRule>
  </conditionalFormatting>
  <conditionalFormatting sqref="R16">
    <cfRule type="cellIs" priority="441" dxfId="1454" operator="greaterThan">
      <formula>S16</formula>
    </cfRule>
  </conditionalFormatting>
  <conditionalFormatting sqref="R17">
    <cfRule type="cellIs" priority="440" dxfId="1454" operator="greaterThan">
      <formula>S17</formula>
    </cfRule>
  </conditionalFormatting>
  <conditionalFormatting sqref="R18">
    <cfRule type="cellIs" priority="439" dxfId="1454" operator="greaterThan">
      <formula>S18</formula>
    </cfRule>
  </conditionalFormatting>
  <conditionalFormatting sqref="R19">
    <cfRule type="cellIs" priority="438" dxfId="1454" operator="greaterThan">
      <formula>S19</formula>
    </cfRule>
  </conditionalFormatting>
  <conditionalFormatting sqref="R20">
    <cfRule type="cellIs" priority="437" dxfId="1454" operator="greaterThan">
      <formula>S20</formula>
    </cfRule>
  </conditionalFormatting>
  <conditionalFormatting sqref="R21">
    <cfRule type="cellIs" priority="436" dxfId="1454" operator="greaterThan">
      <formula>S21</formula>
    </cfRule>
  </conditionalFormatting>
  <conditionalFormatting sqref="R22">
    <cfRule type="cellIs" priority="435" dxfId="1454" operator="greaterThan">
      <formula>S22</formula>
    </cfRule>
  </conditionalFormatting>
  <conditionalFormatting sqref="R23">
    <cfRule type="cellIs" priority="434" dxfId="1454" operator="greaterThan">
      <formula>S23</formula>
    </cfRule>
  </conditionalFormatting>
  <conditionalFormatting sqref="R24">
    <cfRule type="cellIs" priority="433" dxfId="1454" operator="greaterThan">
      <formula>S24</formula>
    </cfRule>
  </conditionalFormatting>
  <conditionalFormatting sqref="R25">
    <cfRule type="cellIs" priority="432" dxfId="1454" operator="greaterThan">
      <formula>S25</formula>
    </cfRule>
  </conditionalFormatting>
  <conditionalFormatting sqref="R26">
    <cfRule type="cellIs" priority="431" dxfId="1454" operator="greaterThan">
      <formula>S26</formula>
    </cfRule>
  </conditionalFormatting>
  <conditionalFormatting sqref="R27">
    <cfRule type="cellIs" priority="430" dxfId="1454" operator="greaterThan">
      <formula>S27</formula>
    </cfRule>
  </conditionalFormatting>
  <conditionalFormatting sqref="R28">
    <cfRule type="cellIs" priority="429" dxfId="1454" operator="greaterThan">
      <formula>S28</formula>
    </cfRule>
  </conditionalFormatting>
  <conditionalFormatting sqref="R29">
    <cfRule type="cellIs" priority="428" dxfId="1454" operator="greaterThan">
      <formula>S29</formula>
    </cfRule>
  </conditionalFormatting>
  <conditionalFormatting sqref="R30">
    <cfRule type="cellIs" priority="427" dxfId="1454" operator="greaterThan">
      <formula>S30</formula>
    </cfRule>
  </conditionalFormatting>
  <conditionalFormatting sqref="R31">
    <cfRule type="cellIs" priority="426" dxfId="1454" operator="greaterThan">
      <formula>S31</formula>
    </cfRule>
  </conditionalFormatting>
  <conditionalFormatting sqref="R32">
    <cfRule type="cellIs" priority="425" dxfId="1454" operator="greaterThan">
      <formula>S32</formula>
    </cfRule>
  </conditionalFormatting>
  <conditionalFormatting sqref="R33">
    <cfRule type="cellIs" priority="424" dxfId="1454" operator="greaterThan">
      <formula>S33</formula>
    </cfRule>
  </conditionalFormatting>
  <conditionalFormatting sqref="R34">
    <cfRule type="cellIs" priority="423" dxfId="1454" operator="greaterThan">
      <formula>S34</formula>
    </cfRule>
  </conditionalFormatting>
  <conditionalFormatting sqref="R35">
    <cfRule type="cellIs" priority="422" dxfId="1454" operator="greaterThan">
      <formula>S35</formula>
    </cfRule>
  </conditionalFormatting>
  <conditionalFormatting sqref="R36">
    <cfRule type="cellIs" priority="421" dxfId="1454" operator="greaterThan">
      <formula>S36</formula>
    </cfRule>
  </conditionalFormatting>
  <conditionalFormatting sqref="R37">
    <cfRule type="cellIs" priority="420" dxfId="1454" operator="greaterThan">
      <formula>S37</formula>
    </cfRule>
  </conditionalFormatting>
  <conditionalFormatting sqref="R38">
    <cfRule type="cellIs" priority="419" dxfId="1454" operator="greaterThan">
      <formula>S38</formula>
    </cfRule>
  </conditionalFormatting>
  <conditionalFormatting sqref="R39">
    <cfRule type="cellIs" priority="418" dxfId="1454" operator="greaterThan">
      <formula>S39</formula>
    </cfRule>
  </conditionalFormatting>
  <conditionalFormatting sqref="R40">
    <cfRule type="cellIs" priority="417" dxfId="1454" operator="greaterThan">
      <formula>S40</formula>
    </cfRule>
  </conditionalFormatting>
  <conditionalFormatting sqref="R41">
    <cfRule type="cellIs" priority="416" dxfId="1454" operator="greaterThan">
      <formula>S41</formula>
    </cfRule>
  </conditionalFormatting>
  <conditionalFormatting sqref="R42">
    <cfRule type="cellIs" priority="415" dxfId="1454" operator="greaterThan">
      <formula>S42</formula>
    </cfRule>
  </conditionalFormatting>
  <conditionalFormatting sqref="R43">
    <cfRule type="cellIs" priority="414" dxfId="1454" operator="greaterThan">
      <formula>S43</formula>
    </cfRule>
  </conditionalFormatting>
  <conditionalFormatting sqref="R44">
    <cfRule type="cellIs" priority="413" dxfId="1454" operator="greaterThan">
      <formula>S44</formula>
    </cfRule>
  </conditionalFormatting>
  <conditionalFormatting sqref="R45">
    <cfRule type="cellIs" priority="412" dxfId="1454" operator="greaterThan">
      <formula>S45</formula>
    </cfRule>
  </conditionalFormatting>
  <conditionalFormatting sqref="W6:W45">
    <cfRule type="cellIs" priority="411" dxfId="1454" operator="greaterThan">
      <formula>X6</formula>
    </cfRule>
  </conditionalFormatting>
  <conditionalFormatting sqref="Y6:Y45">
    <cfRule type="cellIs" priority="410" dxfId="1454" operator="greaterThan">
      <formula>Z6</formula>
    </cfRule>
  </conditionalFormatting>
  <conditionalFormatting sqref="AA6:AA45">
    <cfRule type="cellIs" priority="409" dxfId="1454" operator="greaterThan">
      <formula>AB6</formula>
    </cfRule>
  </conditionalFormatting>
  <conditionalFormatting sqref="W6:W45">
    <cfRule type="cellIs" priority="408" dxfId="1454" operator="greaterThan">
      <formula>X6</formula>
    </cfRule>
  </conditionalFormatting>
  <conditionalFormatting sqref="W6:W45">
    <cfRule type="cellIs" priority="407" dxfId="1454" operator="greaterThan">
      <formula>X6</formula>
    </cfRule>
  </conditionalFormatting>
  <conditionalFormatting sqref="W6:W45">
    <cfRule type="cellIs" priority="406" dxfId="1454" operator="greaterThan">
      <formula>X6</formula>
    </cfRule>
  </conditionalFormatting>
  <conditionalFormatting sqref="W6">
    <cfRule type="cellIs" priority="405" dxfId="1454" operator="greaterThan">
      <formula>X6</formula>
    </cfRule>
  </conditionalFormatting>
  <conditionalFormatting sqref="W8">
    <cfRule type="cellIs" priority="404" dxfId="1454" operator="greaterThan">
      <formula>X8</formula>
    </cfRule>
  </conditionalFormatting>
  <conditionalFormatting sqref="W9">
    <cfRule type="cellIs" priority="403" dxfId="1454" operator="greaterThan">
      <formula>X9</formula>
    </cfRule>
  </conditionalFormatting>
  <conditionalFormatting sqref="W7">
    <cfRule type="cellIs" priority="402" dxfId="1454" operator="greaterThan">
      <formula>X7</formula>
    </cfRule>
  </conditionalFormatting>
  <conditionalFormatting sqref="W10">
    <cfRule type="cellIs" priority="401" dxfId="1454" operator="greaterThan">
      <formula>X10</formula>
    </cfRule>
  </conditionalFormatting>
  <conditionalFormatting sqref="W11">
    <cfRule type="cellIs" priority="400" dxfId="1454" operator="greaterThan">
      <formula>X11</formula>
    </cfRule>
  </conditionalFormatting>
  <conditionalFormatting sqref="W12">
    <cfRule type="cellIs" priority="399" dxfId="1454" operator="greaterThan">
      <formula>X12</formula>
    </cfRule>
  </conditionalFormatting>
  <conditionalFormatting sqref="W13">
    <cfRule type="cellIs" priority="398" dxfId="1454" operator="greaterThan">
      <formula>X13</formula>
    </cfRule>
  </conditionalFormatting>
  <conditionalFormatting sqref="W14">
    <cfRule type="cellIs" priority="397" dxfId="1454" operator="greaterThan">
      <formula>X14</formula>
    </cfRule>
  </conditionalFormatting>
  <conditionalFormatting sqref="W15">
    <cfRule type="cellIs" priority="396" dxfId="1454" operator="greaterThan">
      <formula>X15</formula>
    </cfRule>
  </conditionalFormatting>
  <conditionalFormatting sqref="W16">
    <cfRule type="cellIs" priority="395" dxfId="1454" operator="greaterThan">
      <formula>X16</formula>
    </cfRule>
  </conditionalFormatting>
  <conditionalFormatting sqref="W17">
    <cfRule type="cellIs" priority="394" dxfId="1454" operator="greaterThan">
      <formula>X17</formula>
    </cfRule>
  </conditionalFormatting>
  <conditionalFormatting sqref="W18">
    <cfRule type="cellIs" priority="393" dxfId="1454" operator="greaterThan">
      <formula>X18</formula>
    </cfRule>
  </conditionalFormatting>
  <conditionalFormatting sqref="W19">
    <cfRule type="cellIs" priority="392" dxfId="1454" operator="greaterThan">
      <formula>X19</formula>
    </cfRule>
  </conditionalFormatting>
  <conditionalFormatting sqref="W20">
    <cfRule type="cellIs" priority="391" dxfId="1454" operator="greaterThan">
      <formula>X20</formula>
    </cfRule>
  </conditionalFormatting>
  <conditionalFormatting sqref="W21">
    <cfRule type="cellIs" priority="390" dxfId="1454" operator="greaterThan">
      <formula>X21</formula>
    </cfRule>
  </conditionalFormatting>
  <conditionalFormatting sqref="W22">
    <cfRule type="cellIs" priority="389" dxfId="1454" operator="greaterThan">
      <formula>X22</formula>
    </cfRule>
  </conditionalFormatting>
  <conditionalFormatting sqref="W23">
    <cfRule type="cellIs" priority="388" dxfId="1454" operator="greaterThan">
      <formula>X23</formula>
    </cfRule>
  </conditionalFormatting>
  <conditionalFormatting sqref="W24">
    <cfRule type="cellIs" priority="387" dxfId="1454" operator="greaterThan">
      <formula>X24</formula>
    </cfRule>
  </conditionalFormatting>
  <conditionalFormatting sqref="W25">
    <cfRule type="cellIs" priority="386" dxfId="1454" operator="greaterThan">
      <formula>X25</formula>
    </cfRule>
  </conditionalFormatting>
  <conditionalFormatting sqref="W26">
    <cfRule type="cellIs" priority="385" dxfId="1454" operator="greaterThan">
      <formula>X26</formula>
    </cfRule>
  </conditionalFormatting>
  <conditionalFormatting sqref="W27">
    <cfRule type="cellIs" priority="384" dxfId="1454" operator="greaterThan">
      <formula>X27</formula>
    </cfRule>
  </conditionalFormatting>
  <conditionalFormatting sqref="W28">
    <cfRule type="cellIs" priority="383" dxfId="1454" operator="greaterThan">
      <formula>X28</formula>
    </cfRule>
  </conditionalFormatting>
  <conditionalFormatting sqref="W29">
    <cfRule type="cellIs" priority="382" dxfId="1454" operator="greaterThan">
      <formula>X29</formula>
    </cfRule>
  </conditionalFormatting>
  <conditionalFormatting sqref="W30">
    <cfRule type="cellIs" priority="381" dxfId="1454" operator="greaterThan">
      <formula>X30</formula>
    </cfRule>
  </conditionalFormatting>
  <conditionalFormatting sqref="W31">
    <cfRule type="cellIs" priority="380" dxfId="1454" operator="greaterThan">
      <formula>X31</formula>
    </cfRule>
  </conditionalFormatting>
  <conditionalFormatting sqref="W32">
    <cfRule type="cellIs" priority="379" dxfId="1454" operator="greaterThan">
      <formula>X32</formula>
    </cfRule>
  </conditionalFormatting>
  <conditionalFormatting sqref="W33">
    <cfRule type="cellIs" priority="378" dxfId="1454" operator="greaterThan">
      <formula>X33</formula>
    </cfRule>
  </conditionalFormatting>
  <conditionalFormatting sqref="W34">
    <cfRule type="cellIs" priority="377" dxfId="1454" operator="greaterThan">
      <formula>X34</formula>
    </cfRule>
  </conditionalFormatting>
  <conditionalFormatting sqref="W35">
    <cfRule type="cellIs" priority="376" dxfId="1454" operator="greaterThan">
      <formula>X35</formula>
    </cfRule>
  </conditionalFormatting>
  <conditionalFormatting sqref="W36">
    <cfRule type="cellIs" priority="375" dxfId="1454" operator="greaterThan">
      <formula>X36</formula>
    </cfRule>
  </conditionalFormatting>
  <conditionalFormatting sqref="W37">
    <cfRule type="cellIs" priority="374" dxfId="1454" operator="greaterThan">
      <formula>X37</formula>
    </cfRule>
  </conditionalFormatting>
  <conditionalFormatting sqref="W38">
    <cfRule type="cellIs" priority="373" dxfId="1454" operator="greaterThan">
      <formula>X38</formula>
    </cfRule>
  </conditionalFormatting>
  <conditionalFormatting sqref="W39">
    <cfRule type="cellIs" priority="372" dxfId="1454" operator="greaterThan">
      <formula>X39</formula>
    </cfRule>
  </conditionalFormatting>
  <conditionalFormatting sqref="W40">
    <cfRule type="cellIs" priority="371" dxfId="1454" operator="greaterThan">
      <formula>X40</formula>
    </cfRule>
  </conditionalFormatting>
  <conditionalFormatting sqref="W41">
    <cfRule type="cellIs" priority="370" dxfId="1454" operator="greaterThan">
      <formula>X41</formula>
    </cfRule>
  </conditionalFormatting>
  <conditionalFormatting sqref="W42">
    <cfRule type="cellIs" priority="369" dxfId="1454" operator="greaterThan">
      <formula>X42</formula>
    </cfRule>
  </conditionalFormatting>
  <conditionalFormatting sqref="W43">
    <cfRule type="cellIs" priority="368" dxfId="1454" operator="greaterThan">
      <formula>X43</formula>
    </cfRule>
  </conditionalFormatting>
  <conditionalFormatting sqref="W44">
    <cfRule type="cellIs" priority="367" dxfId="1454" operator="greaterThan">
      <formula>X44</formula>
    </cfRule>
  </conditionalFormatting>
  <conditionalFormatting sqref="W45">
    <cfRule type="cellIs" priority="366" dxfId="1454" operator="greaterThan">
      <formula>X45</formula>
    </cfRule>
  </conditionalFormatting>
  <conditionalFormatting sqref="Y6:Y45">
    <cfRule type="cellIs" priority="365" dxfId="1454" operator="greaterThan">
      <formula>Z6</formula>
    </cfRule>
  </conditionalFormatting>
  <conditionalFormatting sqref="Y6:Y45">
    <cfRule type="cellIs" priority="364" dxfId="1454" operator="greaterThan">
      <formula>Z6</formula>
    </cfRule>
  </conditionalFormatting>
  <conditionalFormatting sqref="Y6:Y45">
    <cfRule type="cellIs" priority="363" dxfId="1454" operator="greaterThan">
      <formula>Z6</formula>
    </cfRule>
  </conditionalFormatting>
  <conditionalFormatting sqref="Y6:Y45">
    <cfRule type="cellIs" priority="362" dxfId="1454" operator="greaterThan">
      <formula>Z6</formula>
    </cfRule>
  </conditionalFormatting>
  <conditionalFormatting sqref="Y6">
    <cfRule type="cellIs" priority="361" dxfId="1454" operator="greaterThan">
      <formula>Z6</formula>
    </cfRule>
  </conditionalFormatting>
  <conditionalFormatting sqref="Y8">
    <cfRule type="cellIs" priority="360" dxfId="1454" operator="greaterThan">
      <formula>Z8</formula>
    </cfRule>
  </conditionalFormatting>
  <conditionalFormatting sqref="Y9">
    <cfRule type="cellIs" priority="359" dxfId="1454" operator="greaterThan">
      <formula>Z9</formula>
    </cfRule>
  </conditionalFormatting>
  <conditionalFormatting sqref="Y7">
    <cfRule type="cellIs" priority="358" dxfId="1454" operator="greaterThan">
      <formula>Z7</formula>
    </cfRule>
  </conditionalFormatting>
  <conditionalFormatting sqref="Y10">
    <cfRule type="cellIs" priority="357" dxfId="1454" operator="greaterThan">
      <formula>Z10</formula>
    </cfRule>
  </conditionalFormatting>
  <conditionalFormatting sqref="Y11">
    <cfRule type="cellIs" priority="356" dxfId="1454" operator="greaterThan">
      <formula>Z11</formula>
    </cfRule>
  </conditionalFormatting>
  <conditionalFormatting sqref="Y12">
    <cfRule type="cellIs" priority="355" dxfId="1454" operator="greaterThan">
      <formula>Z12</formula>
    </cfRule>
  </conditionalFormatting>
  <conditionalFormatting sqref="Y13">
    <cfRule type="cellIs" priority="354" dxfId="1454" operator="greaterThan">
      <formula>Z13</formula>
    </cfRule>
  </conditionalFormatting>
  <conditionalFormatting sqref="Y14">
    <cfRule type="cellIs" priority="353" dxfId="1454" operator="greaterThan">
      <formula>Z14</formula>
    </cfRule>
  </conditionalFormatting>
  <conditionalFormatting sqref="Y15">
    <cfRule type="cellIs" priority="352" dxfId="1454" operator="greaterThan">
      <formula>Z15</formula>
    </cfRule>
  </conditionalFormatting>
  <conditionalFormatting sqref="Y16">
    <cfRule type="cellIs" priority="351" dxfId="1454" operator="greaterThan">
      <formula>Z16</formula>
    </cfRule>
  </conditionalFormatting>
  <conditionalFormatting sqref="Y17">
    <cfRule type="cellIs" priority="350" dxfId="1454" operator="greaterThan">
      <formula>Z17</formula>
    </cfRule>
  </conditionalFormatting>
  <conditionalFormatting sqref="Y18">
    <cfRule type="cellIs" priority="349" dxfId="1454" operator="greaterThan">
      <formula>Z18</formula>
    </cfRule>
  </conditionalFormatting>
  <conditionalFormatting sqref="Y19">
    <cfRule type="cellIs" priority="348" dxfId="1454" operator="greaterThan">
      <formula>Z19</formula>
    </cfRule>
  </conditionalFormatting>
  <conditionalFormatting sqref="Y20">
    <cfRule type="cellIs" priority="347" dxfId="1454" operator="greaterThan">
      <formula>Z20</formula>
    </cfRule>
  </conditionalFormatting>
  <conditionalFormatting sqref="Y21">
    <cfRule type="cellIs" priority="346" dxfId="1454" operator="greaterThan">
      <formula>Z21</formula>
    </cfRule>
  </conditionalFormatting>
  <conditionalFormatting sqref="Y22">
    <cfRule type="cellIs" priority="345" dxfId="1454" operator="greaterThan">
      <formula>Z22</formula>
    </cfRule>
  </conditionalFormatting>
  <conditionalFormatting sqref="Y23">
    <cfRule type="cellIs" priority="344" dxfId="1454" operator="greaterThan">
      <formula>Z23</formula>
    </cfRule>
  </conditionalFormatting>
  <conditionalFormatting sqref="Y24">
    <cfRule type="cellIs" priority="343" dxfId="1454" operator="greaterThan">
      <formula>Z24</formula>
    </cfRule>
  </conditionalFormatting>
  <conditionalFormatting sqref="Y25">
    <cfRule type="cellIs" priority="342" dxfId="1454" operator="greaterThan">
      <formula>Z25</formula>
    </cfRule>
  </conditionalFormatting>
  <conditionalFormatting sqref="Y26">
    <cfRule type="cellIs" priority="341" dxfId="1454" operator="greaterThan">
      <formula>Z26</formula>
    </cfRule>
  </conditionalFormatting>
  <conditionalFormatting sqref="Y27">
    <cfRule type="cellIs" priority="340" dxfId="1454" operator="greaterThan">
      <formula>Z27</formula>
    </cfRule>
  </conditionalFormatting>
  <conditionalFormatting sqref="Y28">
    <cfRule type="cellIs" priority="339" dxfId="1454" operator="greaterThan">
      <formula>Z28</formula>
    </cfRule>
  </conditionalFormatting>
  <conditionalFormatting sqref="Y29">
    <cfRule type="cellIs" priority="338" dxfId="1454" operator="greaterThan">
      <formula>Z29</formula>
    </cfRule>
  </conditionalFormatting>
  <conditionalFormatting sqref="Y30">
    <cfRule type="cellIs" priority="337" dxfId="1454" operator="greaterThan">
      <formula>Z30</formula>
    </cfRule>
  </conditionalFormatting>
  <conditionalFormatting sqref="Y31">
    <cfRule type="cellIs" priority="336" dxfId="1454" operator="greaterThan">
      <formula>Z31</formula>
    </cfRule>
  </conditionalFormatting>
  <conditionalFormatting sqref="Y32">
    <cfRule type="cellIs" priority="335" dxfId="1454" operator="greaterThan">
      <formula>Z32</formula>
    </cfRule>
  </conditionalFormatting>
  <conditionalFormatting sqref="Y33">
    <cfRule type="cellIs" priority="334" dxfId="1454" operator="greaterThan">
      <formula>Z33</formula>
    </cfRule>
  </conditionalFormatting>
  <conditionalFormatting sqref="Y34">
    <cfRule type="cellIs" priority="333" dxfId="1454" operator="greaterThan">
      <formula>Z34</formula>
    </cfRule>
  </conditionalFormatting>
  <conditionalFormatting sqref="Y35">
    <cfRule type="cellIs" priority="332" dxfId="1454" operator="greaterThan">
      <formula>Z35</formula>
    </cfRule>
  </conditionalFormatting>
  <conditionalFormatting sqref="Y36">
    <cfRule type="cellIs" priority="331" dxfId="1454" operator="greaterThan">
      <formula>Z36</formula>
    </cfRule>
  </conditionalFormatting>
  <conditionalFormatting sqref="Y37">
    <cfRule type="cellIs" priority="330" dxfId="1454" operator="greaterThan">
      <formula>Z37</formula>
    </cfRule>
  </conditionalFormatting>
  <conditionalFormatting sqref="Y38">
    <cfRule type="cellIs" priority="329" dxfId="1454" operator="greaterThan">
      <formula>Z38</formula>
    </cfRule>
  </conditionalFormatting>
  <conditionalFormatting sqref="Y39">
    <cfRule type="cellIs" priority="328" dxfId="1454" operator="greaterThan">
      <formula>Z39</formula>
    </cfRule>
  </conditionalFormatting>
  <conditionalFormatting sqref="Y40">
    <cfRule type="cellIs" priority="327" dxfId="1454" operator="greaterThan">
      <formula>Z40</formula>
    </cfRule>
  </conditionalFormatting>
  <conditionalFormatting sqref="Y41">
    <cfRule type="cellIs" priority="326" dxfId="1454" operator="greaterThan">
      <formula>Z41</formula>
    </cfRule>
  </conditionalFormatting>
  <conditionalFormatting sqref="Y42">
    <cfRule type="cellIs" priority="325" dxfId="1454" operator="greaterThan">
      <formula>Z42</formula>
    </cfRule>
  </conditionalFormatting>
  <conditionalFormatting sqref="Y43">
    <cfRule type="cellIs" priority="324" dxfId="1454" operator="greaterThan">
      <formula>Z43</formula>
    </cfRule>
  </conditionalFormatting>
  <conditionalFormatting sqref="Y44">
    <cfRule type="cellIs" priority="323" dxfId="1454" operator="greaterThan">
      <formula>Z44</formula>
    </cfRule>
  </conditionalFormatting>
  <conditionalFormatting sqref="Y45">
    <cfRule type="cellIs" priority="322" dxfId="1454" operator="greaterThan">
      <formula>Z45</formula>
    </cfRule>
  </conditionalFormatting>
  <conditionalFormatting sqref="AA6:AA45">
    <cfRule type="cellIs" priority="321" dxfId="1454" operator="greaterThan">
      <formula>AB6</formula>
    </cfRule>
  </conditionalFormatting>
  <conditionalFormatting sqref="AA6:AA45">
    <cfRule type="cellIs" priority="320" dxfId="1454" operator="greaterThan">
      <formula>AB6</formula>
    </cfRule>
  </conditionalFormatting>
  <conditionalFormatting sqref="AA6:AA45">
    <cfRule type="cellIs" priority="319" dxfId="1454" operator="greaterThan">
      <formula>AB6</formula>
    </cfRule>
  </conditionalFormatting>
  <conditionalFormatting sqref="AA6:AA45">
    <cfRule type="cellIs" priority="318" dxfId="1454" operator="greaterThan">
      <formula>AB6</formula>
    </cfRule>
  </conditionalFormatting>
  <conditionalFormatting sqref="AA6:AA45">
    <cfRule type="cellIs" priority="317" dxfId="1454" operator="greaterThan">
      <formula>AB6</formula>
    </cfRule>
  </conditionalFormatting>
  <conditionalFormatting sqref="AA6">
    <cfRule type="cellIs" priority="316" dxfId="1454" operator="greaterThan">
      <formula>AB6</formula>
    </cfRule>
  </conditionalFormatting>
  <conditionalFormatting sqref="AA8">
    <cfRule type="cellIs" priority="315" dxfId="1454" operator="greaterThan">
      <formula>AB8</formula>
    </cfRule>
  </conditionalFormatting>
  <conditionalFormatting sqref="AA9">
    <cfRule type="cellIs" priority="314" dxfId="1454" operator="greaterThan">
      <formula>AB9</formula>
    </cfRule>
  </conditionalFormatting>
  <conditionalFormatting sqref="AA7">
    <cfRule type="cellIs" priority="313" dxfId="1454" operator="greaterThan">
      <formula>AB7</formula>
    </cfRule>
  </conditionalFormatting>
  <conditionalFormatting sqref="AA10">
    <cfRule type="cellIs" priority="312" dxfId="1454" operator="greaterThan">
      <formula>AB10</formula>
    </cfRule>
  </conditionalFormatting>
  <conditionalFormatting sqref="AA11">
    <cfRule type="cellIs" priority="311" dxfId="1454" operator="greaterThan">
      <formula>AB11</formula>
    </cfRule>
  </conditionalFormatting>
  <conditionalFormatting sqref="AA12">
    <cfRule type="cellIs" priority="310" dxfId="1454" operator="greaterThan">
      <formula>AB12</formula>
    </cfRule>
  </conditionalFormatting>
  <conditionalFormatting sqref="AA13">
    <cfRule type="cellIs" priority="309" dxfId="1454" operator="greaterThan">
      <formula>AB13</formula>
    </cfRule>
  </conditionalFormatting>
  <conditionalFormatting sqref="AA14">
    <cfRule type="cellIs" priority="308" dxfId="1454" operator="greaterThan">
      <formula>AB14</formula>
    </cfRule>
  </conditionalFormatting>
  <conditionalFormatting sqref="AA15">
    <cfRule type="cellIs" priority="307" dxfId="1454" operator="greaterThan">
      <formula>AB15</formula>
    </cfRule>
  </conditionalFormatting>
  <conditionalFormatting sqref="AA16">
    <cfRule type="cellIs" priority="306" dxfId="1454" operator="greaterThan">
      <formula>AB16</formula>
    </cfRule>
  </conditionalFormatting>
  <conditionalFormatting sqref="AA17">
    <cfRule type="cellIs" priority="305" dxfId="1454" operator="greaterThan">
      <formula>AB17</formula>
    </cfRule>
  </conditionalFormatting>
  <conditionalFormatting sqref="AA18">
    <cfRule type="cellIs" priority="304" dxfId="1454" operator="greaterThan">
      <formula>AB18</formula>
    </cfRule>
  </conditionalFormatting>
  <conditionalFormatting sqref="AA19">
    <cfRule type="cellIs" priority="303" dxfId="1454" operator="greaterThan">
      <formula>AB19</formula>
    </cfRule>
  </conditionalFormatting>
  <conditionalFormatting sqref="AA20">
    <cfRule type="cellIs" priority="302" dxfId="1454" operator="greaterThan">
      <formula>AB20</formula>
    </cfRule>
  </conditionalFormatting>
  <conditionalFormatting sqref="AA21">
    <cfRule type="cellIs" priority="301" dxfId="1454" operator="greaterThan">
      <formula>AB21</formula>
    </cfRule>
  </conditionalFormatting>
  <conditionalFormatting sqref="AA22">
    <cfRule type="cellIs" priority="300" dxfId="1454" operator="greaterThan">
      <formula>AB22</formula>
    </cfRule>
  </conditionalFormatting>
  <conditionalFormatting sqref="AA23">
    <cfRule type="cellIs" priority="299" dxfId="1454" operator="greaterThan">
      <formula>AB23</formula>
    </cfRule>
  </conditionalFormatting>
  <conditionalFormatting sqref="AA24">
    <cfRule type="cellIs" priority="298" dxfId="1454" operator="greaterThan">
      <formula>AB24</formula>
    </cfRule>
  </conditionalFormatting>
  <conditionalFormatting sqref="AA25">
    <cfRule type="cellIs" priority="297" dxfId="1454" operator="greaterThan">
      <formula>AB25</formula>
    </cfRule>
  </conditionalFormatting>
  <conditionalFormatting sqref="AA26">
    <cfRule type="cellIs" priority="296" dxfId="1454" operator="greaterThan">
      <formula>AB26</formula>
    </cfRule>
  </conditionalFormatting>
  <conditionalFormatting sqref="AA27">
    <cfRule type="cellIs" priority="295" dxfId="1454" operator="greaterThan">
      <formula>AB27</formula>
    </cfRule>
  </conditionalFormatting>
  <conditionalFormatting sqref="AA28">
    <cfRule type="cellIs" priority="294" dxfId="1454" operator="greaterThan">
      <formula>AB28</formula>
    </cfRule>
  </conditionalFormatting>
  <conditionalFormatting sqref="AA29">
    <cfRule type="cellIs" priority="293" dxfId="1454" operator="greaterThan">
      <formula>AB29</formula>
    </cfRule>
  </conditionalFormatting>
  <conditionalFormatting sqref="AA30">
    <cfRule type="cellIs" priority="292" dxfId="1454" operator="greaterThan">
      <formula>AB30</formula>
    </cfRule>
  </conditionalFormatting>
  <conditionalFormatting sqref="AA31">
    <cfRule type="cellIs" priority="291" dxfId="1454" operator="greaterThan">
      <formula>AB31</formula>
    </cfRule>
  </conditionalFormatting>
  <conditionalFormatting sqref="AA32">
    <cfRule type="cellIs" priority="290" dxfId="1454" operator="greaterThan">
      <formula>AB32</formula>
    </cfRule>
  </conditionalFormatting>
  <conditionalFormatting sqref="AA33">
    <cfRule type="cellIs" priority="289" dxfId="1454" operator="greaterThan">
      <formula>AB33</formula>
    </cfRule>
  </conditionalFormatting>
  <conditionalFormatting sqref="AA34">
    <cfRule type="cellIs" priority="288" dxfId="1454" operator="greaterThan">
      <formula>AB34</formula>
    </cfRule>
  </conditionalFormatting>
  <conditionalFormatting sqref="AA35">
    <cfRule type="cellIs" priority="287" dxfId="1454" operator="greaterThan">
      <formula>AB35</formula>
    </cfRule>
  </conditionalFormatting>
  <conditionalFormatting sqref="AA36">
    <cfRule type="cellIs" priority="286" dxfId="1454" operator="greaterThan">
      <formula>AB36</formula>
    </cfRule>
  </conditionalFormatting>
  <conditionalFormatting sqref="AA37">
    <cfRule type="cellIs" priority="285" dxfId="1454" operator="greaterThan">
      <formula>AB37</formula>
    </cfRule>
  </conditionalFormatting>
  <conditionalFormatting sqref="AA38">
    <cfRule type="cellIs" priority="284" dxfId="1454" operator="greaterThan">
      <formula>AB38</formula>
    </cfRule>
  </conditionalFormatting>
  <conditionalFormatting sqref="AA39">
    <cfRule type="cellIs" priority="283" dxfId="1454" operator="greaterThan">
      <formula>AB39</formula>
    </cfRule>
  </conditionalFormatting>
  <conditionalFormatting sqref="AA40">
    <cfRule type="cellIs" priority="282" dxfId="1454" operator="greaterThan">
      <formula>AB40</formula>
    </cfRule>
  </conditionalFormatting>
  <conditionalFormatting sqref="AA41">
    <cfRule type="cellIs" priority="281" dxfId="1454" operator="greaterThan">
      <formula>AB41</formula>
    </cfRule>
  </conditionalFormatting>
  <conditionalFormatting sqref="AA42">
    <cfRule type="cellIs" priority="280" dxfId="1454" operator="greaterThan">
      <formula>AB42</formula>
    </cfRule>
  </conditionalFormatting>
  <conditionalFormatting sqref="AA43">
    <cfRule type="cellIs" priority="279" dxfId="1454" operator="greaterThan">
      <formula>AB43</formula>
    </cfRule>
  </conditionalFormatting>
  <conditionalFormatting sqref="AA44">
    <cfRule type="cellIs" priority="278" dxfId="1454" operator="greaterThan">
      <formula>AB44</formula>
    </cfRule>
  </conditionalFormatting>
  <conditionalFormatting sqref="AA45">
    <cfRule type="cellIs" priority="277" dxfId="1454" operator="greaterThan">
      <formula>AB45</formula>
    </cfRule>
  </conditionalFormatting>
  <conditionalFormatting sqref="AF6:AF45">
    <cfRule type="cellIs" priority="276" dxfId="1454" operator="greaterThan">
      <formula>AG6</formula>
    </cfRule>
  </conditionalFormatting>
  <conditionalFormatting sqref="AH6:AH45">
    <cfRule type="cellIs" priority="275" dxfId="1454" operator="greaterThan">
      <formula>AI6</formula>
    </cfRule>
  </conditionalFormatting>
  <conditionalFormatting sqref="AJ6:AJ45">
    <cfRule type="cellIs" priority="274" dxfId="1454" operator="greaterThan">
      <formula>AK6</formula>
    </cfRule>
  </conditionalFormatting>
  <conditionalFormatting sqref="AL6:AL45">
    <cfRule type="cellIs" priority="273" dxfId="1454" operator="greaterThan">
      <formula>AM6</formula>
    </cfRule>
  </conditionalFormatting>
  <conditionalFormatting sqref="AN6:AN45">
    <cfRule type="cellIs" priority="272" dxfId="1454" operator="greaterThan">
      <formula>AO6</formula>
    </cfRule>
  </conditionalFormatting>
  <conditionalFormatting sqref="AF6:AF45">
    <cfRule type="cellIs" priority="271" dxfId="1454" operator="greaterThan">
      <formula>AG6</formula>
    </cfRule>
  </conditionalFormatting>
  <conditionalFormatting sqref="AF6:AF45">
    <cfRule type="cellIs" priority="270" dxfId="1454" operator="greaterThan">
      <formula>AG6</formula>
    </cfRule>
  </conditionalFormatting>
  <conditionalFormatting sqref="AF6:AF45">
    <cfRule type="cellIs" priority="269" dxfId="1454" operator="greaterThan">
      <formula>AG6</formula>
    </cfRule>
  </conditionalFormatting>
  <conditionalFormatting sqref="AF6:AF45">
    <cfRule type="cellIs" priority="268" dxfId="1454" operator="greaterThan">
      <formula>AG6</formula>
    </cfRule>
  </conditionalFormatting>
  <conditionalFormatting sqref="AF6:AF45">
    <cfRule type="cellIs" priority="267" dxfId="1454" operator="greaterThan">
      <formula>AG6</formula>
    </cfRule>
  </conditionalFormatting>
  <conditionalFormatting sqref="AF6:AF45">
    <cfRule type="cellIs" priority="266" dxfId="1454" operator="greaterThan">
      <formula>AG6</formula>
    </cfRule>
  </conditionalFormatting>
  <conditionalFormatting sqref="AF6">
    <cfRule type="cellIs" priority="265" dxfId="1454" operator="greaterThan">
      <formula>AG6</formula>
    </cfRule>
  </conditionalFormatting>
  <conditionalFormatting sqref="AF8">
    <cfRule type="cellIs" priority="264" dxfId="1454" operator="greaterThan">
      <formula>AG8</formula>
    </cfRule>
  </conditionalFormatting>
  <conditionalFormatting sqref="AF9">
    <cfRule type="cellIs" priority="263" dxfId="1454" operator="greaterThan">
      <formula>AG9</formula>
    </cfRule>
  </conditionalFormatting>
  <conditionalFormatting sqref="AF7">
    <cfRule type="cellIs" priority="262" dxfId="1454" operator="greaterThan">
      <formula>AG7</formula>
    </cfRule>
  </conditionalFormatting>
  <conditionalFormatting sqref="AF10">
    <cfRule type="cellIs" priority="261" dxfId="1454" operator="greaterThan">
      <formula>AG10</formula>
    </cfRule>
  </conditionalFormatting>
  <conditionalFormatting sqref="AF11">
    <cfRule type="cellIs" priority="260" dxfId="1454" operator="greaterThan">
      <formula>AG11</formula>
    </cfRule>
  </conditionalFormatting>
  <conditionalFormatting sqref="AF12">
    <cfRule type="cellIs" priority="259" dxfId="1454" operator="greaterThan">
      <formula>AG12</formula>
    </cfRule>
  </conditionalFormatting>
  <conditionalFormatting sqref="AF13">
    <cfRule type="cellIs" priority="258" dxfId="1454" operator="greaterThan">
      <formula>AG13</formula>
    </cfRule>
  </conditionalFormatting>
  <conditionalFormatting sqref="AF14">
    <cfRule type="cellIs" priority="257" dxfId="1454" operator="greaterThan">
      <formula>AG14</formula>
    </cfRule>
  </conditionalFormatting>
  <conditionalFormatting sqref="AF15">
    <cfRule type="cellIs" priority="256" dxfId="1454" operator="greaterThan">
      <formula>AG15</formula>
    </cfRule>
  </conditionalFormatting>
  <conditionalFormatting sqref="AF16">
    <cfRule type="cellIs" priority="255" dxfId="1454" operator="greaterThan">
      <formula>AG16</formula>
    </cfRule>
  </conditionalFormatting>
  <conditionalFormatting sqref="AF17">
    <cfRule type="cellIs" priority="254" dxfId="1454" operator="greaterThan">
      <formula>AG17</formula>
    </cfRule>
  </conditionalFormatting>
  <conditionalFormatting sqref="AF18">
    <cfRule type="cellIs" priority="253" dxfId="1454" operator="greaterThan">
      <formula>AG18</formula>
    </cfRule>
  </conditionalFormatting>
  <conditionalFormatting sqref="AF19">
    <cfRule type="cellIs" priority="252" dxfId="1454" operator="greaterThan">
      <formula>AG19</formula>
    </cfRule>
  </conditionalFormatting>
  <conditionalFormatting sqref="AF20">
    <cfRule type="cellIs" priority="251" dxfId="1454" operator="greaterThan">
      <formula>AG20</formula>
    </cfRule>
  </conditionalFormatting>
  <conditionalFormatting sqref="AF21">
    <cfRule type="cellIs" priority="250" dxfId="1454" operator="greaterThan">
      <formula>AG21</formula>
    </cfRule>
  </conditionalFormatting>
  <conditionalFormatting sqref="AF22">
    <cfRule type="cellIs" priority="249" dxfId="1454" operator="greaterThan">
      <formula>AG22</formula>
    </cfRule>
  </conditionalFormatting>
  <conditionalFormatting sqref="AF23">
    <cfRule type="cellIs" priority="248" dxfId="1454" operator="greaterThan">
      <formula>AG23</formula>
    </cfRule>
  </conditionalFormatting>
  <conditionalFormatting sqref="AF24">
    <cfRule type="cellIs" priority="247" dxfId="1454" operator="greaterThan">
      <formula>AG24</formula>
    </cfRule>
  </conditionalFormatting>
  <conditionalFormatting sqref="AF25">
    <cfRule type="cellIs" priority="246" dxfId="1454" operator="greaterThan">
      <formula>AG25</formula>
    </cfRule>
  </conditionalFormatting>
  <conditionalFormatting sqref="AF26">
    <cfRule type="cellIs" priority="245" dxfId="1454" operator="greaterThan">
      <formula>AG26</formula>
    </cfRule>
  </conditionalFormatting>
  <conditionalFormatting sqref="AF27">
    <cfRule type="cellIs" priority="244" dxfId="1454" operator="greaterThan">
      <formula>AG27</formula>
    </cfRule>
  </conditionalFormatting>
  <conditionalFormatting sqref="AF28">
    <cfRule type="cellIs" priority="243" dxfId="1454" operator="greaterThan">
      <formula>AG28</formula>
    </cfRule>
  </conditionalFormatting>
  <conditionalFormatting sqref="AF29">
    <cfRule type="cellIs" priority="242" dxfId="1454" operator="greaterThan">
      <formula>AG29</formula>
    </cfRule>
  </conditionalFormatting>
  <conditionalFormatting sqref="AF30">
    <cfRule type="cellIs" priority="241" dxfId="1454" operator="greaterThan">
      <formula>AG30</formula>
    </cfRule>
  </conditionalFormatting>
  <conditionalFormatting sqref="AF31">
    <cfRule type="cellIs" priority="240" dxfId="1454" operator="greaterThan">
      <formula>AG31</formula>
    </cfRule>
  </conditionalFormatting>
  <conditionalFormatting sqref="AF32">
    <cfRule type="cellIs" priority="239" dxfId="1454" operator="greaterThan">
      <formula>AG32</formula>
    </cfRule>
  </conditionalFormatting>
  <conditionalFormatting sqref="AF33">
    <cfRule type="cellIs" priority="238" dxfId="1454" operator="greaterThan">
      <formula>AG33</formula>
    </cfRule>
  </conditionalFormatting>
  <conditionalFormatting sqref="AF34">
    <cfRule type="cellIs" priority="237" dxfId="1454" operator="greaterThan">
      <formula>AG34</formula>
    </cfRule>
  </conditionalFormatting>
  <conditionalFormatting sqref="AF35">
    <cfRule type="cellIs" priority="236" dxfId="1454" operator="greaterThan">
      <formula>AG35</formula>
    </cfRule>
  </conditionalFormatting>
  <conditionalFormatting sqref="AF36">
    <cfRule type="cellIs" priority="235" dxfId="1454" operator="greaterThan">
      <formula>AG36</formula>
    </cfRule>
  </conditionalFormatting>
  <conditionalFormatting sqref="AF37">
    <cfRule type="cellIs" priority="234" dxfId="1454" operator="greaterThan">
      <formula>AG37</formula>
    </cfRule>
  </conditionalFormatting>
  <conditionalFormatting sqref="AF38">
    <cfRule type="cellIs" priority="233" dxfId="1454" operator="greaterThan">
      <formula>AG38</formula>
    </cfRule>
  </conditionalFormatting>
  <conditionalFormatting sqref="AF39">
    <cfRule type="cellIs" priority="232" dxfId="1454" operator="greaterThan">
      <formula>AG39</formula>
    </cfRule>
  </conditionalFormatting>
  <conditionalFormatting sqref="AF40">
    <cfRule type="cellIs" priority="231" dxfId="1454" operator="greaterThan">
      <formula>AG40</formula>
    </cfRule>
  </conditionalFormatting>
  <conditionalFormatting sqref="AF41">
    <cfRule type="cellIs" priority="230" dxfId="1454" operator="greaterThan">
      <formula>AG41</formula>
    </cfRule>
  </conditionalFormatting>
  <conditionalFormatting sqref="AF42">
    <cfRule type="cellIs" priority="229" dxfId="1454" operator="greaterThan">
      <formula>AG42</formula>
    </cfRule>
  </conditionalFormatting>
  <conditionalFormatting sqref="AF43">
    <cfRule type="cellIs" priority="228" dxfId="1454" operator="greaterThan">
      <formula>AG43</formula>
    </cfRule>
  </conditionalFormatting>
  <conditionalFormatting sqref="AF44">
    <cfRule type="cellIs" priority="227" dxfId="1454" operator="greaterThan">
      <formula>AG44</formula>
    </cfRule>
  </conditionalFormatting>
  <conditionalFormatting sqref="AF45">
    <cfRule type="cellIs" priority="226" dxfId="1454" operator="greaterThan">
      <formula>AG45</formula>
    </cfRule>
  </conditionalFormatting>
  <conditionalFormatting sqref="AH6:AH45">
    <cfRule type="cellIs" priority="225" dxfId="1454" operator="greaterThan">
      <formula>AI6</formula>
    </cfRule>
  </conditionalFormatting>
  <conditionalFormatting sqref="AH6:AH45">
    <cfRule type="cellIs" priority="224" dxfId="1454" operator="greaterThan">
      <formula>AI6</formula>
    </cfRule>
  </conditionalFormatting>
  <conditionalFormatting sqref="AH6:AH45">
    <cfRule type="cellIs" priority="223" dxfId="1454" operator="greaterThan">
      <formula>AI6</formula>
    </cfRule>
  </conditionalFormatting>
  <conditionalFormatting sqref="AH6:AH45">
    <cfRule type="cellIs" priority="222" dxfId="1454" operator="greaterThan">
      <formula>AI6</formula>
    </cfRule>
  </conditionalFormatting>
  <conditionalFormatting sqref="AH6:AH45">
    <cfRule type="cellIs" priority="221" dxfId="1454" operator="greaterThan">
      <formula>AI6</formula>
    </cfRule>
  </conditionalFormatting>
  <conditionalFormatting sqref="AH6:AH45">
    <cfRule type="cellIs" priority="220" dxfId="1454" operator="greaterThan">
      <formula>AI6</formula>
    </cfRule>
  </conditionalFormatting>
  <conditionalFormatting sqref="AH6:AH45">
    <cfRule type="cellIs" priority="219" dxfId="1454" operator="greaterThan">
      <formula>AI6</formula>
    </cfRule>
  </conditionalFormatting>
  <conditionalFormatting sqref="AH6">
    <cfRule type="cellIs" priority="218" dxfId="1454" operator="greaterThan">
      <formula>AI6</formula>
    </cfRule>
  </conditionalFormatting>
  <conditionalFormatting sqref="AH8">
    <cfRule type="cellIs" priority="217" dxfId="1454" operator="greaterThan">
      <formula>AI8</formula>
    </cfRule>
  </conditionalFormatting>
  <conditionalFormatting sqref="AH9">
    <cfRule type="cellIs" priority="216" dxfId="1454" operator="greaterThan">
      <formula>AI9</formula>
    </cfRule>
  </conditionalFormatting>
  <conditionalFormatting sqref="AH7">
    <cfRule type="cellIs" priority="215" dxfId="1454" operator="greaterThan">
      <formula>AI7</formula>
    </cfRule>
  </conditionalFormatting>
  <conditionalFormatting sqref="AH10">
    <cfRule type="cellIs" priority="214" dxfId="1454" operator="greaterThan">
      <formula>AI10</formula>
    </cfRule>
  </conditionalFormatting>
  <conditionalFormatting sqref="AH11">
    <cfRule type="cellIs" priority="213" dxfId="1454" operator="greaterThan">
      <formula>AI11</formula>
    </cfRule>
  </conditionalFormatting>
  <conditionalFormatting sqref="AH12">
    <cfRule type="cellIs" priority="212" dxfId="1454" operator="greaterThan">
      <formula>AI12</formula>
    </cfRule>
  </conditionalFormatting>
  <conditionalFormatting sqref="AH13">
    <cfRule type="cellIs" priority="211" dxfId="1454" operator="greaterThan">
      <formula>AI13</formula>
    </cfRule>
  </conditionalFormatting>
  <conditionalFormatting sqref="AH14">
    <cfRule type="cellIs" priority="210" dxfId="1454" operator="greaterThan">
      <formula>AI14</formula>
    </cfRule>
  </conditionalFormatting>
  <conditionalFormatting sqref="AH15">
    <cfRule type="cellIs" priority="209" dxfId="1454" operator="greaterThan">
      <formula>AI15</formula>
    </cfRule>
  </conditionalFormatting>
  <conditionalFormatting sqref="AH16">
    <cfRule type="cellIs" priority="208" dxfId="1454" operator="greaterThan">
      <formula>AI16</formula>
    </cfRule>
  </conditionalFormatting>
  <conditionalFormatting sqref="AH17">
    <cfRule type="cellIs" priority="207" dxfId="1454" operator="greaterThan">
      <formula>AI17</formula>
    </cfRule>
  </conditionalFormatting>
  <conditionalFormatting sqref="AH18">
    <cfRule type="cellIs" priority="206" dxfId="1454" operator="greaterThan">
      <formula>AI18</formula>
    </cfRule>
  </conditionalFormatting>
  <conditionalFormatting sqref="AH19">
    <cfRule type="cellIs" priority="205" dxfId="1454" operator="greaterThan">
      <formula>AI19</formula>
    </cfRule>
  </conditionalFormatting>
  <conditionalFormatting sqref="AH20">
    <cfRule type="cellIs" priority="204" dxfId="1454" operator="greaterThan">
      <formula>AI20</formula>
    </cfRule>
  </conditionalFormatting>
  <conditionalFormatting sqref="AH21">
    <cfRule type="cellIs" priority="203" dxfId="1454" operator="greaterThan">
      <formula>AI21</formula>
    </cfRule>
  </conditionalFormatting>
  <conditionalFormatting sqref="AH22">
    <cfRule type="cellIs" priority="202" dxfId="1454" operator="greaterThan">
      <formula>AI22</formula>
    </cfRule>
  </conditionalFormatting>
  <conditionalFormatting sqref="AH23">
    <cfRule type="cellIs" priority="201" dxfId="1454" operator="greaterThan">
      <formula>AI23</formula>
    </cfRule>
  </conditionalFormatting>
  <conditionalFormatting sqref="AH24">
    <cfRule type="cellIs" priority="200" dxfId="1454" operator="greaterThan">
      <formula>AI24</formula>
    </cfRule>
  </conditionalFormatting>
  <conditionalFormatting sqref="AH25">
    <cfRule type="cellIs" priority="199" dxfId="1454" operator="greaterThan">
      <formula>AI25</formula>
    </cfRule>
  </conditionalFormatting>
  <conditionalFormatting sqref="AH26">
    <cfRule type="cellIs" priority="198" dxfId="1454" operator="greaterThan">
      <formula>AI26</formula>
    </cfRule>
  </conditionalFormatting>
  <conditionalFormatting sqref="AH27">
    <cfRule type="cellIs" priority="197" dxfId="1454" operator="greaterThan">
      <formula>AI27</formula>
    </cfRule>
  </conditionalFormatting>
  <conditionalFormatting sqref="AH28">
    <cfRule type="cellIs" priority="196" dxfId="1454" operator="greaterThan">
      <formula>AI28</formula>
    </cfRule>
  </conditionalFormatting>
  <conditionalFormatting sqref="AH29">
    <cfRule type="cellIs" priority="195" dxfId="1454" operator="greaterThan">
      <formula>AI29</formula>
    </cfRule>
  </conditionalFormatting>
  <conditionalFormatting sqref="AH30">
    <cfRule type="cellIs" priority="194" dxfId="1454" operator="greaterThan">
      <formula>AI30</formula>
    </cfRule>
  </conditionalFormatting>
  <conditionalFormatting sqref="AH31">
    <cfRule type="cellIs" priority="193" dxfId="1454" operator="greaterThan">
      <formula>AI31</formula>
    </cfRule>
  </conditionalFormatting>
  <conditionalFormatting sqref="AH32">
    <cfRule type="cellIs" priority="192" dxfId="1454" operator="greaterThan">
      <formula>AI32</formula>
    </cfRule>
  </conditionalFormatting>
  <conditionalFormatting sqref="AH33">
    <cfRule type="cellIs" priority="191" dxfId="1454" operator="greaterThan">
      <formula>AI33</formula>
    </cfRule>
  </conditionalFormatting>
  <conditionalFormatting sqref="AH34">
    <cfRule type="cellIs" priority="190" dxfId="1454" operator="greaterThan">
      <formula>AI34</formula>
    </cfRule>
  </conditionalFormatting>
  <conditionalFormatting sqref="AH35">
    <cfRule type="cellIs" priority="189" dxfId="1454" operator="greaterThan">
      <formula>AI35</formula>
    </cfRule>
  </conditionalFormatting>
  <conditionalFormatting sqref="AH36">
    <cfRule type="cellIs" priority="188" dxfId="1454" operator="greaterThan">
      <formula>AI36</formula>
    </cfRule>
  </conditionalFormatting>
  <conditionalFormatting sqref="AH37">
    <cfRule type="cellIs" priority="187" dxfId="1454" operator="greaterThan">
      <formula>AI37</formula>
    </cfRule>
  </conditionalFormatting>
  <conditionalFormatting sqref="AH38">
    <cfRule type="cellIs" priority="186" dxfId="1454" operator="greaterThan">
      <formula>AI38</formula>
    </cfRule>
  </conditionalFormatting>
  <conditionalFormatting sqref="AH39">
    <cfRule type="cellIs" priority="185" dxfId="1454" operator="greaterThan">
      <formula>AI39</formula>
    </cfRule>
  </conditionalFormatting>
  <conditionalFormatting sqref="AH40">
    <cfRule type="cellIs" priority="184" dxfId="1454" operator="greaterThan">
      <formula>AI40</formula>
    </cfRule>
  </conditionalFormatting>
  <conditionalFormatting sqref="AH41">
    <cfRule type="cellIs" priority="183" dxfId="1454" operator="greaterThan">
      <formula>AI41</formula>
    </cfRule>
  </conditionalFormatting>
  <conditionalFormatting sqref="AH42">
    <cfRule type="cellIs" priority="182" dxfId="1454" operator="greaterThan">
      <formula>AI42</formula>
    </cfRule>
  </conditionalFormatting>
  <conditionalFormatting sqref="AH43">
    <cfRule type="cellIs" priority="181" dxfId="1454" operator="greaterThan">
      <formula>AI43</formula>
    </cfRule>
  </conditionalFormatting>
  <conditionalFormatting sqref="AH44">
    <cfRule type="cellIs" priority="180" dxfId="1454" operator="greaterThan">
      <formula>AI44</formula>
    </cfRule>
  </conditionalFormatting>
  <conditionalFormatting sqref="AH45">
    <cfRule type="cellIs" priority="179" dxfId="1454" operator="greaterThan">
      <formula>AI45</formula>
    </cfRule>
  </conditionalFormatting>
  <conditionalFormatting sqref="AJ6:AJ45">
    <cfRule type="cellIs" priority="178" dxfId="1454" operator="greaterThan">
      <formula>AK6</formula>
    </cfRule>
  </conditionalFormatting>
  <conditionalFormatting sqref="AJ6:AJ45">
    <cfRule type="cellIs" priority="177" dxfId="1454" operator="greaterThan">
      <formula>AK6</formula>
    </cfRule>
  </conditionalFormatting>
  <conditionalFormatting sqref="AJ6:AJ45">
    <cfRule type="cellIs" priority="176" dxfId="1454" operator="greaterThan">
      <formula>AK6</formula>
    </cfRule>
  </conditionalFormatting>
  <conditionalFormatting sqref="AJ6:AJ45">
    <cfRule type="cellIs" priority="175" dxfId="1454" operator="greaterThan">
      <formula>AK6</formula>
    </cfRule>
  </conditionalFormatting>
  <conditionalFormatting sqref="AJ6:AJ45">
    <cfRule type="cellIs" priority="174" dxfId="1454" operator="greaterThan">
      <formula>AK6</formula>
    </cfRule>
  </conditionalFormatting>
  <conditionalFormatting sqref="AJ6:AJ45">
    <cfRule type="cellIs" priority="173" dxfId="1454" operator="greaterThan">
      <formula>AK6</formula>
    </cfRule>
  </conditionalFormatting>
  <conditionalFormatting sqref="AJ6:AJ45">
    <cfRule type="cellIs" priority="172" dxfId="1454" operator="greaterThan">
      <formula>AK6</formula>
    </cfRule>
  </conditionalFormatting>
  <conditionalFormatting sqref="AJ6:AJ45">
    <cfRule type="cellIs" priority="171" dxfId="1454" operator="greaterThan">
      <formula>AK6</formula>
    </cfRule>
  </conditionalFormatting>
  <conditionalFormatting sqref="AJ6">
    <cfRule type="cellIs" priority="170" dxfId="1454" operator="greaterThan">
      <formula>AK6</formula>
    </cfRule>
  </conditionalFormatting>
  <conditionalFormatting sqref="AJ8">
    <cfRule type="cellIs" priority="169" dxfId="1454" operator="greaterThan">
      <formula>AK8</formula>
    </cfRule>
  </conditionalFormatting>
  <conditionalFormatting sqref="AJ9">
    <cfRule type="cellIs" priority="168" dxfId="1454" operator="greaterThan">
      <formula>AK9</formula>
    </cfRule>
  </conditionalFormatting>
  <conditionalFormatting sqref="AJ7">
    <cfRule type="cellIs" priority="167" dxfId="1454" operator="greaterThan">
      <formula>AK7</formula>
    </cfRule>
  </conditionalFormatting>
  <conditionalFormatting sqref="AJ10">
    <cfRule type="cellIs" priority="166" dxfId="1454" operator="greaterThan">
      <formula>AK10</formula>
    </cfRule>
  </conditionalFormatting>
  <conditionalFormatting sqref="AJ11">
    <cfRule type="cellIs" priority="165" dxfId="1454" operator="greaterThan">
      <formula>AK11</formula>
    </cfRule>
  </conditionalFormatting>
  <conditionalFormatting sqref="AJ12">
    <cfRule type="cellIs" priority="164" dxfId="1454" operator="greaterThan">
      <formula>AK12</formula>
    </cfRule>
  </conditionalFormatting>
  <conditionalFormatting sqref="AJ13">
    <cfRule type="cellIs" priority="163" dxfId="1454" operator="greaterThan">
      <formula>AK13</formula>
    </cfRule>
  </conditionalFormatting>
  <conditionalFormatting sqref="AJ14">
    <cfRule type="cellIs" priority="162" dxfId="1454" operator="greaterThan">
      <formula>AK14</formula>
    </cfRule>
  </conditionalFormatting>
  <conditionalFormatting sqref="AJ15">
    <cfRule type="cellIs" priority="161" dxfId="1454" operator="greaterThan">
      <formula>AK15</formula>
    </cfRule>
  </conditionalFormatting>
  <conditionalFormatting sqref="AJ16">
    <cfRule type="cellIs" priority="160" dxfId="1454" operator="greaterThan">
      <formula>AK16</formula>
    </cfRule>
  </conditionalFormatting>
  <conditionalFormatting sqref="AJ17">
    <cfRule type="cellIs" priority="159" dxfId="1454" operator="greaterThan">
      <formula>AK17</formula>
    </cfRule>
  </conditionalFormatting>
  <conditionalFormatting sqref="AJ18">
    <cfRule type="cellIs" priority="158" dxfId="1454" operator="greaterThan">
      <formula>AK18</formula>
    </cfRule>
  </conditionalFormatting>
  <conditionalFormatting sqref="AJ19">
    <cfRule type="cellIs" priority="157" dxfId="1454" operator="greaterThan">
      <formula>AK19</formula>
    </cfRule>
  </conditionalFormatting>
  <conditionalFormatting sqref="AJ20">
    <cfRule type="cellIs" priority="156" dxfId="1454" operator="greaterThan">
      <formula>AK20</formula>
    </cfRule>
  </conditionalFormatting>
  <conditionalFormatting sqref="AJ21">
    <cfRule type="cellIs" priority="155" dxfId="1454" operator="greaterThan">
      <formula>AK21</formula>
    </cfRule>
  </conditionalFormatting>
  <conditionalFormatting sqref="AJ22">
    <cfRule type="cellIs" priority="154" dxfId="1454" operator="greaterThan">
      <formula>AK22</formula>
    </cfRule>
  </conditionalFormatting>
  <conditionalFormatting sqref="AJ23">
    <cfRule type="cellIs" priority="153" dxfId="1454" operator="greaterThan">
      <formula>AK23</formula>
    </cfRule>
  </conditionalFormatting>
  <conditionalFormatting sqref="AJ24">
    <cfRule type="cellIs" priority="152" dxfId="1454" operator="greaterThan">
      <formula>AK24</formula>
    </cfRule>
  </conditionalFormatting>
  <conditionalFormatting sqref="AJ25">
    <cfRule type="cellIs" priority="151" dxfId="1454" operator="greaterThan">
      <formula>AK25</formula>
    </cfRule>
  </conditionalFormatting>
  <conditionalFormatting sqref="AJ26">
    <cfRule type="cellIs" priority="150" dxfId="1454" operator="greaterThan">
      <formula>AK26</formula>
    </cfRule>
  </conditionalFormatting>
  <conditionalFormatting sqref="AJ27">
    <cfRule type="cellIs" priority="149" dxfId="1454" operator="greaterThan">
      <formula>AK27</formula>
    </cfRule>
  </conditionalFormatting>
  <conditionalFormatting sqref="AJ28">
    <cfRule type="cellIs" priority="148" dxfId="1454" operator="greaterThan">
      <formula>AK28</formula>
    </cfRule>
  </conditionalFormatting>
  <conditionalFormatting sqref="AJ29">
    <cfRule type="cellIs" priority="147" dxfId="1454" operator="greaterThan">
      <formula>AK29</formula>
    </cfRule>
  </conditionalFormatting>
  <conditionalFormatting sqref="AJ30">
    <cfRule type="cellIs" priority="146" dxfId="1454" operator="greaterThan">
      <formula>AK30</formula>
    </cfRule>
  </conditionalFormatting>
  <conditionalFormatting sqref="AJ31">
    <cfRule type="cellIs" priority="145" dxfId="1454" operator="greaterThan">
      <formula>AK31</formula>
    </cfRule>
  </conditionalFormatting>
  <conditionalFormatting sqref="AJ32">
    <cfRule type="cellIs" priority="144" dxfId="1454" operator="greaterThan">
      <formula>AK32</formula>
    </cfRule>
  </conditionalFormatting>
  <conditionalFormatting sqref="AJ33">
    <cfRule type="cellIs" priority="143" dxfId="1454" operator="greaterThan">
      <formula>AK33</formula>
    </cfRule>
  </conditionalFormatting>
  <conditionalFormatting sqref="AJ34">
    <cfRule type="cellIs" priority="142" dxfId="1454" operator="greaterThan">
      <formula>AK34</formula>
    </cfRule>
  </conditionalFormatting>
  <conditionalFormatting sqref="AJ35">
    <cfRule type="cellIs" priority="141" dxfId="1454" operator="greaterThan">
      <formula>AK35</formula>
    </cfRule>
  </conditionalFormatting>
  <conditionalFormatting sqref="AJ36">
    <cfRule type="cellIs" priority="140" dxfId="1454" operator="greaterThan">
      <formula>AK36</formula>
    </cfRule>
  </conditionalFormatting>
  <conditionalFormatting sqref="AJ37">
    <cfRule type="cellIs" priority="139" dxfId="1454" operator="greaterThan">
      <formula>AK37</formula>
    </cfRule>
  </conditionalFormatting>
  <conditionalFormatting sqref="AJ38">
    <cfRule type="cellIs" priority="138" dxfId="1454" operator="greaterThan">
      <formula>AK38</formula>
    </cfRule>
  </conditionalFormatting>
  <conditionalFormatting sqref="AJ39">
    <cfRule type="cellIs" priority="137" dxfId="1454" operator="greaterThan">
      <formula>AK39</formula>
    </cfRule>
  </conditionalFormatting>
  <conditionalFormatting sqref="AJ40">
    <cfRule type="cellIs" priority="136" dxfId="1454" operator="greaterThan">
      <formula>AK40</formula>
    </cfRule>
  </conditionalFormatting>
  <conditionalFormatting sqref="AJ41">
    <cfRule type="cellIs" priority="135" dxfId="1454" operator="greaterThan">
      <formula>AK41</formula>
    </cfRule>
  </conditionalFormatting>
  <conditionalFormatting sqref="AJ42">
    <cfRule type="cellIs" priority="134" dxfId="1454" operator="greaterThan">
      <formula>AK42</formula>
    </cfRule>
  </conditionalFormatting>
  <conditionalFormatting sqref="AJ43">
    <cfRule type="cellIs" priority="133" dxfId="1454" operator="greaterThan">
      <formula>AK43</formula>
    </cfRule>
  </conditionalFormatting>
  <conditionalFormatting sqref="AJ44">
    <cfRule type="cellIs" priority="132" dxfId="1454" operator="greaterThan">
      <formula>AK44</formula>
    </cfRule>
  </conditionalFormatting>
  <conditionalFormatting sqref="AJ45">
    <cfRule type="cellIs" priority="131" dxfId="1454" operator="greaterThan">
      <formula>AK45</formula>
    </cfRule>
  </conditionalFormatting>
  <conditionalFormatting sqref="AL6:AL45">
    <cfRule type="cellIs" priority="130" dxfId="1454" operator="greaterThan">
      <formula>AM6</formula>
    </cfRule>
  </conditionalFormatting>
  <conditionalFormatting sqref="AL6:AL45">
    <cfRule type="cellIs" priority="129" dxfId="1454" operator="greaterThan">
      <formula>AM6</formula>
    </cfRule>
  </conditionalFormatting>
  <conditionalFormatting sqref="AL6:AL45">
    <cfRule type="cellIs" priority="128" dxfId="1454" operator="greaterThan">
      <formula>AM6</formula>
    </cfRule>
  </conditionalFormatting>
  <conditionalFormatting sqref="AL6:AL45">
    <cfRule type="cellIs" priority="127" dxfId="1454" operator="greaterThan">
      <formula>AM6</formula>
    </cfRule>
  </conditionalFormatting>
  <conditionalFormatting sqref="AL6:AL45">
    <cfRule type="cellIs" priority="126" dxfId="1454" operator="greaterThan">
      <formula>AM6</formula>
    </cfRule>
  </conditionalFormatting>
  <conditionalFormatting sqref="AL6:AL45">
    <cfRule type="cellIs" priority="125" dxfId="1454" operator="greaterThan">
      <formula>AM6</formula>
    </cfRule>
  </conditionalFormatting>
  <conditionalFormatting sqref="AL6:AL45">
    <cfRule type="cellIs" priority="124" dxfId="1454" operator="greaterThan">
      <formula>AM6</formula>
    </cfRule>
  </conditionalFormatting>
  <conditionalFormatting sqref="AL6:AL45">
    <cfRule type="cellIs" priority="123" dxfId="1454" operator="greaterThan">
      <formula>AM6</formula>
    </cfRule>
  </conditionalFormatting>
  <conditionalFormatting sqref="AL6:AL45">
    <cfRule type="cellIs" priority="122" dxfId="1454" operator="greaterThan">
      <formula>AM6</formula>
    </cfRule>
  </conditionalFormatting>
  <conditionalFormatting sqref="AL6">
    <cfRule type="cellIs" priority="121" dxfId="1454" operator="greaterThan">
      <formula>AM6</formula>
    </cfRule>
  </conditionalFormatting>
  <conditionalFormatting sqref="AL8">
    <cfRule type="cellIs" priority="120" dxfId="1454" operator="greaterThan">
      <formula>AM8</formula>
    </cfRule>
  </conditionalFormatting>
  <conditionalFormatting sqref="AL9">
    <cfRule type="cellIs" priority="119" dxfId="1454" operator="greaterThan">
      <formula>AM9</formula>
    </cfRule>
  </conditionalFormatting>
  <conditionalFormatting sqref="AL7">
    <cfRule type="cellIs" priority="118" dxfId="1454" operator="greaterThan">
      <formula>AM7</formula>
    </cfRule>
  </conditionalFormatting>
  <conditionalFormatting sqref="AL10">
    <cfRule type="cellIs" priority="117" dxfId="1454" operator="greaterThan">
      <formula>AM10</formula>
    </cfRule>
  </conditionalFormatting>
  <conditionalFormatting sqref="AL11">
    <cfRule type="cellIs" priority="116" dxfId="1454" operator="greaterThan">
      <formula>AM11</formula>
    </cfRule>
  </conditionalFormatting>
  <conditionalFormatting sqref="AL12">
    <cfRule type="cellIs" priority="115" dxfId="1454" operator="greaterThan">
      <formula>AM12</formula>
    </cfRule>
  </conditionalFormatting>
  <conditionalFormatting sqref="AL13">
    <cfRule type="cellIs" priority="114" dxfId="1454" operator="greaterThan">
      <formula>AM13</formula>
    </cfRule>
  </conditionalFormatting>
  <conditionalFormatting sqref="AL14">
    <cfRule type="cellIs" priority="113" dxfId="1454" operator="greaterThan">
      <formula>AM14</formula>
    </cfRule>
  </conditionalFormatting>
  <conditionalFormatting sqref="AL15">
    <cfRule type="cellIs" priority="112" dxfId="1454" operator="greaterThan">
      <formula>AM15</formula>
    </cfRule>
  </conditionalFormatting>
  <conditionalFormatting sqref="AL16">
    <cfRule type="cellIs" priority="111" dxfId="1454" operator="greaterThan">
      <formula>AM16</formula>
    </cfRule>
  </conditionalFormatting>
  <conditionalFormatting sqref="AL17">
    <cfRule type="cellIs" priority="110" dxfId="1454" operator="greaterThan">
      <formula>AM17</formula>
    </cfRule>
  </conditionalFormatting>
  <conditionalFormatting sqref="AL18">
    <cfRule type="cellIs" priority="109" dxfId="1454" operator="greaterThan">
      <formula>AM18</formula>
    </cfRule>
  </conditionalFormatting>
  <conditionalFormatting sqref="AL19">
    <cfRule type="cellIs" priority="108" dxfId="1454" operator="greaterThan">
      <formula>AM19</formula>
    </cfRule>
  </conditionalFormatting>
  <conditionalFormatting sqref="AL20">
    <cfRule type="cellIs" priority="107" dxfId="1454" operator="greaterThan">
      <formula>AM20</formula>
    </cfRule>
  </conditionalFormatting>
  <conditionalFormatting sqref="AL21">
    <cfRule type="cellIs" priority="106" dxfId="1454" operator="greaterThan">
      <formula>AM21</formula>
    </cfRule>
  </conditionalFormatting>
  <conditionalFormatting sqref="AL22">
    <cfRule type="cellIs" priority="105" dxfId="1454" operator="greaterThan">
      <formula>AM22</formula>
    </cfRule>
  </conditionalFormatting>
  <conditionalFormatting sqref="AL23">
    <cfRule type="cellIs" priority="104" dxfId="1454" operator="greaterThan">
      <formula>AM23</formula>
    </cfRule>
  </conditionalFormatting>
  <conditionalFormatting sqref="AL24">
    <cfRule type="cellIs" priority="103" dxfId="1454" operator="greaterThan">
      <formula>AM24</formula>
    </cfRule>
  </conditionalFormatting>
  <conditionalFormatting sqref="AL25">
    <cfRule type="cellIs" priority="102" dxfId="1454" operator="greaterThan">
      <formula>AM25</formula>
    </cfRule>
  </conditionalFormatting>
  <conditionalFormatting sqref="AL26">
    <cfRule type="cellIs" priority="101" dxfId="1454" operator="greaterThan">
      <formula>AM26</formula>
    </cfRule>
  </conditionalFormatting>
  <conditionalFormatting sqref="AL27">
    <cfRule type="cellIs" priority="100" dxfId="1454" operator="greaterThan">
      <formula>AM27</formula>
    </cfRule>
  </conditionalFormatting>
  <conditionalFormatting sqref="AL28">
    <cfRule type="cellIs" priority="99" dxfId="1454" operator="greaterThan">
      <formula>AM28</formula>
    </cfRule>
  </conditionalFormatting>
  <conditionalFormatting sqref="AL29">
    <cfRule type="cellIs" priority="98" dxfId="1454" operator="greaterThan">
      <formula>AM29</formula>
    </cfRule>
  </conditionalFormatting>
  <conditionalFormatting sqref="AL30">
    <cfRule type="cellIs" priority="97" dxfId="1454" operator="greaterThan">
      <formula>AM30</formula>
    </cfRule>
  </conditionalFormatting>
  <conditionalFormatting sqref="AL31">
    <cfRule type="cellIs" priority="96" dxfId="1454" operator="greaterThan">
      <formula>AM31</formula>
    </cfRule>
  </conditionalFormatting>
  <conditionalFormatting sqref="AL32">
    <cfRule type="cellIs" priority="95" dxfId="1454" operator="greaterThan">
      <formula>AM32</formula>
    </cfRule>
  </conditionalFormatting>
  <conditionalFormatting sqref="AL33">
    <cfRule type="cellIs" priority="94" dxfId="1454" operator="greaterThan">
      <formula>AM33</formula>
    </cfRule>
  </conditionalFormatting>
  <conditionalFormatting sqref="AL34">
    <cfRule type="cellIs" priority="93" dxfId="1454" operator="greaterThan">
      <formula>AM34</formula>
    </cfRule>
  </conditionalFormatting>
  <conditionalFormatting sqref="AL35">
    <cfRule type="cellIs" priority="92" dxfId="1454" operator="greaterThan">
      <formula>AM35</formula>
    </cfRule>
  </conditionalFormatting>
  <conditionalFormatting sqref="AL36">
    <cfRule type="cellIs" priority="91" dxfId="1454" operator="greaterThan">
      <formula>AM36</formula>
    </cfRule>
  </conditionalFormatting>
  <conditionalFormatting sqref="AL37">
    <cfRule type="cellIs" priority="90" dxfId="1454" operator="greaterThan">
      <formula>AM37</formula>
    </cfRule>
  </conditionalFormatting>
  <conditionalFormatting sqref="AL38">
    <cfRule type="cellIs" priority="89" dxfId="1454" operator="greaterThan">
      <formula>AM38</formula>
    </cfRule>
  </conditionalFormatting>
  <conditionalFormatting sqref="AL39">
    <cfRule type="cellIs" priority="88" dxfId="1454" operator="greaterThan">
      <formula>AM39</formula>
    </cfRule>
  </conditionalFormatting>
  <conditionalFormatting sqref="AL40">
    <cfRule type="cellIs" priority="87" dxfId="1454" operator="greaterThan">
      <formula>AM40</formula>
    </cfRule>
  </conditionalFormatting>
  <conditionalFormatting sqref="AL41">
    <cfRule type="cellIs" priority="86" dxfId="1454" operator="greaterThan">
      <formula>AM41</formula>
    </cfRule>
  </conditionalFormatting>
  <conditionalFormatting sqref="AL42">
    <cfRule type="cellIs" priority="85" dxfId="1454" operator="greaterThan">
      <formula>AM42</formula>
    </cfRule>
  </conditionalFormatting>
  <conditionalFormatting sqref="AL43">
    <cfRule type="cellIs" priority="84" dxfId="1454" operator="greaterThan">
      <formula>AM43</formula>
    </cfRule>
  </conditionalFormatting>
  <conditionalFormatting sqref="AL44">
    <cfRule type="cellIs" priority="83" dxfId="1454" operator="greaterThan">
      <formula>AM44</formula>
    </cfRule>
  </conditionalFormatting>
  <conditionalFormatting sqref="AL45">
    <cfRule type="cellIs" priority="82" dxfId="1454" operator="greaterThan">
      <formula>AM45</formula>
    </cfRule>
  </conditionalFormatting>
  <conditionalFormatting sqref="AN6:AN45">
    <cfRule type="cellIs" priority="81" dxfId="1454" operator="greaterThan">
      <formula>AO6</formula>
    </cfRule>
  </conditionalFormatting>
  <conditionalFormatting sqref="AN6:AN45">
    <cfRule type="cellIs" priority="80" dxfId="1454" operator="greaterThan">
      <formula>AO6</formula>
    </cfRule>
  </conditionalFormatting>
  <conditionalFormatting sqref="AN6:AN45">
    <cfRule type="cellIs" priority="79" dxfId="1454" operator="greaterThan">
      <formula>AO6</formula>
    </cfRule>
  </conditionalFormatting>
  <conditionalFormatting sqref="AN6:AN45">
    <cfRule type="cellIs" priority="78" dxfId="1454" operator="greaterThan">
      <formula>AO6</formula>
    </cfRule>
  </conditionalFormatting>
  <conditionalFormatting sqref="AN6:AN45">
    <cfRule type="cellIs" priority="77" dxfId="1454" operator="greaterThan">
      <formula>AO6</formula>
    </cfRule>
  </conditionalFormatting>
  <conditionalFormatting sqref="AN6:AN45">
    <cfRule type="cellIs" priority="76" dxfId="1454" operator="greaterThan">
      <formula>AO6</formula>
    </cfRule>
  </conditionalFormatting>
  <conditionalFormatting sqref="AN6:AN45">
    <cfRule type="cellIs" priority="75" dxfId="1454" operator="greaterThan">
      <formula>AO6</formula>
    </cfRule>
  </conditionalFormatting>
  <conditionalFormatting sqref="AN6:AN45">
    <cfRule type="cellIs" priority="74" dxfId="1454" operator="greaterThan">
      <formula>AO6</formula>
    </cfRule>
  </conditionalFormatting>
  <conditionalFormatting sqref="AN6:AN45">
    <cfRule type="cellIs" priority="73" dxfId="1454" operator="greaterThan">
      <formula>AO6</formula>
    </cfRule>
  </conditionalFormatting>
  <conditionalFormatting sqref="AN6:AN45">
    <cfRule type="cellIs" priority="72" dxfId="1454" operator="greaterThan">
      <formula>AO6</formula>
    </cfRule>
  </conditionalFormatting>
  <conditionalFormatting sqref="AN6">
    <cfRule type="cellIs" priority="71" dxfId="1454" operator="greaterThan">
      <formula>AO6</formula>
    </cfRule>
  </conditionalFormatting>
  <conditionalFormatting sqref="AN8">
    <cfRule type="cellIs" priority="70" dxfId="1454" operator="greaterThan">
      <formula>AO8</formula>
    </cfRule>
  </conditionalFormatting>
  <conditionalFormatting sqref="AN9">
    <cfRule type="cellIs" priority="69" dxfId="1454" operator="greaterThan">
      <formula>AO9</formula>
    </cfRule>
  </conditionalFormatting>
  <conditionalFormatting sqref="AN7">
    <cfRule type="cellIs" priority="68" dxfId="1454" operator="greaterThan">
      <formula>AO7</formula>
    </cfRule>
  </conditionalFormatting>
  <conditionalFormatting sqref="AN10">
    <cfRule type="cellIs" priority="67" dxfId="1454" operator="greaterThan">
      <formula>AO10</formula>
    </cfRule>
  </conditionalFormatting>
  <conditionalFormatting sqref="AN11">
    <cfRule type="cellIs" priority="66" dxfId="1454" operator="greaterThan">
      <formula>AO11</formula>
    </cfRule>
  </conditionalFormatting>
  <conditionalFormatting sqref="AN12">
    <cfRule type="cellIs" priority="65" dxfId="1454" operator="greaterThan">
      <formula>AO12</formula>
    </cfRule>
  </conditionalFormatting>
  <conditionalFormatting sqref="AN13">
    <cfRule type="cellIs" priority="64" dxfId="1454" operator="greaterThan">
      <formula>AO13</formula>
    </cfRule>
  </conditionalFormatting>
  <conditionalFormatting sqref="AN14">
    <cfRule type="cellIs" priority="63" dxfId="1454" operator="greaterThan">
      <formula>AO14</formula>
    </cfRule>
  </conditionalFormatting>
  <conditionalFormatting sqref="AN15">
    <cfRule type="cellIs" priority="62" dxfId="1454" operator="greaterThan">
      <formula>AO15</formula>
    </cfRule>
  </conditionalFormatting>
  <conditionalFormatting sqref="AN16">
    <cfRule type="cellIs" priority="61" dxfId="1454" operator="greaterThan">
      <formula>AO16</formula>
    </cfRule>
  </conditionalFormatting>
  <conditionalFormatting sqref="AN17">
    <cfRule type="cellIs" priority="60" dxfId="1454" operator="greaterThan">
      <formula>AO17</formula>
    </cfRule>
  </conditionalFormatting>
  <conditionalFormatting sqref="AN18">
    <cfRule type="cellIs" priority="59" dxfId="1454" operator="greaterThan">
      <formula>AO18</formula>
    </cfRule>
  </conditionalFormatting>
  <conditionalFormatting sqref="AN19">
    <cfRule type="cellIs" priority="58" dxfId="1454" operator="greaterThan">
      <formula>AO19</formula>
    </cfRule>
  </conditionalFormatting>
  <conditionalFormatting sqref="AN20">
    <cfRule type="cellIs" priority="57" dxfId="1454" operator="greaterThan">
      <formula>AO20</formula>
    </cfRule>
  </conditionalFormatting>
  <conditionalFormatting sqref="AN21">
    <cfRule type="cellIs" priority="56" dxfId="1454" operator="greaterThan">
      <formula>AO21</formula>
    </cfRule>
  </conditionalFormatting>
  <conditionalFormatting sqref="AN22">
    <cfRule type="cellIs" priority="55" dxfId="1454" operator="greaterThan">
      <formula>AO22</formula>
    </cfRule>
  </conditionalFormatting>
  <conditionalFormatting sqref="AN23">
    <cfRule type="cellIs" priority="54" dxfId="1454" operator="greaterThan">
      <formula>AO23</formula>
    </cfRule>
  </conditionalFormatting>
  <conditionalFormatting sqref="AN24">
    <cfRule type="cellIs" priority="53" dxfId="1454" operator="greaterThan">
      <formula>AO24</formula>
    </cfRule>
  </conditionalFormatting>
  <conditionalFormatting sqref="AN25">
    <cfRule type="cellIs" priority="52" dxfId="1454" operator="greaterThan">
      <formula>AO25</formula>
    </cfRule>
  </conditionalFormatting>
  <conditionalFormatting sqref="AN26">
    <cfRule type="cellIs" priority="51" dxfId="1454" operator="greaterThan">
      <formula>AO26</formula>
    </cfRule>
  </conditionalFormatting>
  <conditionalFormatting sqref="AN27">
    <cfRule type="cellIs" priority="50" dxfId="1454" operator="greaterThan">
      <formula>AO27</formula>
    </cfRule>
  </conditionalFormatting>
  <conditionalFormatting sqref="AN28">
    <cfRule type="cellIs" priority="49" dxfId="1454" operator="greaterThan">
      <formula>AO28</formula>
    </cfRule>
  </conditionalFormatting>
  <conditionalFormatting sqref="AN29">
    <cfRule type="cellIs" priority="48" dxfId="1454" operator="greaterThan">
      <formula>AO29</formula>
    </cfRule>
  </conditionalFormatting>
  <conditionalFormatting sqref="AN30">
    <cfRule type="cellIs" priority="47" dxfId="1454" operator="greaterThan">
      <formula>AO30</formula>
    </cfRule>
  </conditionalFormatting>
  <conditionalFormatting sqref="AN31">
    <cfRule type="cellIs" priority="46" dxfId="1454" operator="greaterThan">
      <formula>AO31</formula>
    </cfRule>
  </conditionalFormatting>
  <conditionalFormatting sqref="AN32">
    <cfRule type="cellIs" priority="45" dxfId="1454" operator="greaterThan">
      <formula>AO32</formula>
    </cfRule>
  </conditionalFormatting>
  <conditionalFormatting sqref="AN33">
    <cfRule type="cellIs" priority="44" dxfId="1454" operator="greaterThan">
      <formula>AO33</formula>
    </cfRule>
  </conditionalFormatting>
  <conditionalFormatting sqref="AN34">
    <cfRule type="cellIs" priority="43" dxfId="1454" operator="greaterThan">
      <formula>AO34</formula>
    </cfRule>
  </conditionalFormatting>
  <conditionalFormatting sqref="AN35">
    <cfRule type="cellIs" priority="42" dxfId="1454" operator="greaterThan">
      <formula>AO35</formula>
    </cfRule>
  </conditionalFormatting>
  <conditionalFormatting sqref="AN36">
    <cfRule type="cellIs" priority="41" dxfId="1454" operator="greaterThan">
      <formula>AO36</formula>
    </cfRule>
  </conditionalFormatting>
  <conditionalFormatting sqref="AN37">
    <cfRule type="cellIs" priority="40" dxfId="1454" operator="greaterThan">
      <formula>AO37</formula>
    </cfRule>
  </conditionalFormatting>
  <conditionalFormatting sqref="AN38">
    <cfRule type="cellIs" priority="39" dxfId="1454" operator="greaterThan">
      <formula>AO38</formula>
    </cfRule>
  </conditionalFormatting>
  <conditionalFormatting sqref="AN39">
    <cfRule type="cellIs" priority="38" dxfId="1454" operator="greaterThan">
      <formula>AO39</formula>
    </cfRule>
  </conditionalFormatting>
  <conditionalFormatting sqref="AN40">
    <cfRule type="cellIs" priority="37" dxfId="1454" operator="greaterThan">
      <formula>AO40</formula>
    </cfRule>
  </conditionalFormatting>
  <conditionalFormatting sqref="AN41">
    <cfRule type="cellIs" priority="36" dxfId="1454" operator="greaterThan">
      <formula>AO41</formula>
    </cfRule>
  </conditionalFormatting>
  <conditionalFormatting sqref="AN42">
    <cfRule type="cellIs" priority="35" dxfId="1454" operator="greaterThan">
      <formula>AO42</formula>
    </cfRule>
  </conditionalFormatting>
  <conditionalFormatting sqref="AN43">
    <cfRule type="cellIs" priority="34" dxfId="1454" operator="greaterThan">
      <formula>AO43</formula>
    </cfRule>
  </conditionalFormatting>
  <conditionalFormatting sqref="AN44">
    <cfRule type="cellIs" priority="33" dxfId="1454" operator="greaterThan">
      <formula>AO44</formula>
    </cfRule>
  </conditionalFormatting>
  <conditionalFormatting sqref="AN45">
    <cfRule type="cellIs" priority="32" dxfId="1454" operator="greaterThan">
      <formula>AO45</formula>
    </cfRule>
  </conditionalFormatting>
  <conditionalFormatting sqref="F6">
    <cfRule type="cellIs" priority="30" dxfId="1455" operator="lessThan">
      <formula>E6</formula>
    </cfRule>
    <cfRule type="expression" priority="31" dxfId="0">
      <formula>F6&gt;5*E6</formula>
    </cfRule>
  </conditionalFormatting>
  <conditionalFormatting sqref="F7:F45">
    <cfRule type="cellIs" priority="27" dxfId="1455" operator="lessThan">
      <formula>E7</formula>
    </cfRule>
    <cfRule type="expression" priority="28" dxfId="0">
      <formula>F7&gt;5*E7</formula>
    </cfRule>
  </conditionalFormatting>
  <conditionalFormatting sqref="H6:H45">
    <cfRule type="cellIs" priority="25" dxfId="1455" operator="lessThan">
      <formula>G6</formula>
    </cfRule>
    <cfRule type="expression" priority="26" dxfId="0">
      <formula>H6&gt;5*G6</formula>
    </cfRule>
  </conditionalFormatting>
  <conditionalFormatting sqref="J6:J45">
    <cfRule type="cellIs" priority="23" dxfId="1455" operator="lessThan">
      <formula>I6</formula>
    </cfRule>
    <cfRule type="expression" priority="24" dxfId="0">
      <formula>J6&gt;5*I6</formula>
    </cfRule>
  </conditionalFormatting>
  <conditionalFormatting sqref="O6:O45">
    <cfRule type="cellIs" priority="21" dxfId="1455" operator="lessThan">
      <formula>N6</formula>
    </cfRule>
    <cfRule type="expression" priority="22" dxfId="0">
      <formula>O6&gt;5*N6</formula>
    </cfRule>
  </conditionalFormatting>
  <conditionalFormatting sqref="Q6:Q45">
    <cfRule type="cellIs" priority="19" dxfId="1455" operator="lessThan">
      <formula>P6</formula>
    </cfRule>
    <cfRule type="expression" priority="20" dxfId="0">
      <formula>Q6&gt;5*P6</formula>
    </cfRule>
  </conditionalFormatting>
  <conditionalFormatting sqref="S6:S45">
    <cfRule type="cellIs" priority="17" dxfId="1455" operator="lessThan">
      <formula>R6</formula>
    </cfRule>
    <cfRule type="expression" priority="18" dxfId="0">
      <formula>S6&gt;5*R6</formula>
    </cfRule>
  </conditionalFormatting>
  <conditionalFormatting sqref="X6:X45">
    <cfRule type="cellIs" priority="15" dxfId="1455" operator="lessThan">
      <formula>W6</formula>
    </cfRule>
    <cfRule type="expression" priority="16" dxfId="0">
      <formula>X6&gt;5*W6</formula>
    </cfRule>
  </conditionalFormatting>
  <conditionalFormatting sqref="Z6:Z45">
    <cfRule type="cellIs" priority="13" dxfId="1455" operator="lessThan">
      <formula>Y6</formula>
    </cfRule>
    <cfRule type="expression" priority="14" dxfId="0">
      <formula>Z6&gt;5*Y6</formula>
    </cfRule>
  </conditionalFormatting>
  <conditionalFormatting sqref="AB6:AB45">
    <cfRule type="cellIs" priority="11" dxfId="1455" operator="lessThan">
      <formula>AA6</formula>
    </cfRule>
    <cfRule type="expression" priority="12" dxfId="0">
      <formula>AB6&gt;5*AA6</formula>
    </cfRule>
  </conditionalFormatting>
  <conditionalFormatting sqref="AG6:AG45">
    <cfRule type="cellIs" priority="9" dxfId="1455" operator="lessThan">
      <formula>AF6</formula>
    </cfRule>
    <cfRule type="expression" priority="10" dxfId="0">
      <formula>AG6&gt;5*AF6</formula>
    </cfRule>
  </conditionalFormatting>
  <conditionalFormatting sqref="AI6:AI45">
    <cfRule type="cellIs" priority="7" dxfId="1455" operator="lessThan">
      <formula>AH6</formula>
    </cfRule>
    <cfRule type="expression" priority="8" dxfId="0">
      <formula>AI6&gt;5*AH6</formula>
    </cfRule>
  </conditionalFormatting>
  <conditionalFormatting sqref="AK6:AK45">
    <cfRule type="cellIs" priority="5" dxfId="1455" operator="lessThan">
      <formula>AJ6</formula>
    </cfRule>
    <cfRule type="expression" priority="6" dxfId="0">
      <formula>AK6&gt;5*AJ6</formula>
    </cfRule>
  </conditionalFormatting>
  <conditionalFormatting sqref="AM6:AM45">
    <cfRule type="cellIs" priority="3" dxfId="1455" operator="lessThan">
      <formula>AL6</formula>
    </cfRule>
    <cfRule type="expression" priority="4" dxfId="0">
      <formula>AM6&gt;5*AL6</formula>
    </cfRule>
  </conditionalFormatting>
  <conditionalFormatting sqref="AO6:AO45">
    <cfRule type="cellIs" priority="1" dxfId="1455" operator="lessThan">
      <formula>AN6</formula>
    </cfRule>
    <cfRule type="expression" priority="2" dxfId="0">
      <formula>AO6&gt;5*AN6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GavrilovaLV</dc:creator>
  <cp:keywords/>
  <dc:description/>
  <cp:lastModifiedBy>Admin</cp:lastModifiedBy>
  <cp:lastPrinted>2015-10-01T10:35:06Z</cp:lastPrinted>
  <dcterms:created xsi:type="dcterms:W3CDTF">2014-09-11T11:26:34Z</dcterms:created>
  <dcterms:modified xsi:type="dcterms:W3CDTF">2015-10-23T10:42:09Z</dcterms:modified>
  <cp:category/>
  <cp:version/>
  <cp:contentType/>
  <cp:contentStatus/>
</cp:coreProperties>
</file>